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10" yWindow="-110" windowWidth="16610" windowHeight="8830" tabRatio="599"/>
  </bookViews>
  <sheets>
    <sheet name="班級座位表B(前門在左)-測試版" sheetId="4" r:id="rId1"/>
    <sheet name="班級座位表 A(前門在右)-測試版" sheetId="1" r:id="rId2"/>
  </sheets>
  <definedNames>
    <definedName name="_xlnm.Print_Area" localSheetId="1">'班級座位表 A(前門在右)-測試版'!$A$1:$AH$98</definedName>
    <definedName name="_xlnm.Print_Area" localSheetId="0">'班級座位表B(前門在左)-測試版'!$A$1:$AH$98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tUv6demm5hKZbDkNOG12FyM4y6g=="/>
    </ext>
  </extLst>
</workbook>
</file>

<file path=xl/calcChain.xml><?xml version="1.0" encoding="utf-8"?>
<calcChain xmlns="http://schemas.openxmlformats.org/spreadsheetml/2006/main">
  <c r="AA5" i="1" l="1"/>
  <c r="W5" i="4"/>
  <c r="Z48" i="4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AA26" i="1"/>
  <c r="W26" i="1"/>
  <c r="S26" i="1"/>
  <c r="O26" i="1"/>
  <c r="K26" i="1"/>
  <c r="G26" i="1"/>
  <c r="C26" i="1"/>
  <c r="AA23" i="1"/>
  <c r="W23" i="1"/>
  <c r="S23" i="1"/>
  <c r="O23" i="1"/>
  <c r="K23" i="1"/>
  <c r="G23" i="1"/>
  <c r="C23" i="1"/>
  <c r="AA20" i="1"/>
  <c r="W20" i="1"/>
  <c r="S20" i="1"/>
  <c r="O20" i="1"/>
  <c r="K20" i="1"/>
  <c r="G20" i="1"/>
  <c r="C20" i="1"/>
  <c r="AA17" i="1"/>
  <c r="W17" i="1"/>
  <c r="S17" i="1"/>
  <c r="O17" i="1"/>
  <c r="K17" i="1"/>
  <c r="G17" i="1"/>
  <c r="C17" i="1"/>
  <c r="AA14" i="1"/>
  <c r="W14" i="1"/>
  <c r="S14" i="1"/>
  <c r="O14" i="1"/>
  <c r="K14" i="1"/>
  <c r="G14" i="1"/>
  <c r="C14" i="1"/>
  <c r="C11" i="1"/>
  <c r="G11" i="1"/>
  <c r="K11" i="1"/>
  <c r="O11" i="1"/>
  <c r="S11" i="1"/>
  <c r="W11" i="1"/>
  <c r="AA11" i="1"/>
  <c r="AA8" i="1"/>
  <c r="W8" i="1"/>
  <c r="S8" i="1"/>
  <c r="O8" i="1"/>
  <c r="K8" i="1"/>
  <c r="G8" i="1"/>
  <c r="C8" i="1"/>
  <c r="W5" i="1"/>
  <c r="S5" i="1"/>
  <c r="O5" i="1"/>
  <c r="K5" i="1"/>
  <c r="G5" i="1"/>
  <c r="C5" i="1"/>
  <c r="Z53" i="4"/>
  <c r="Z52" i="4"/>
  <c r="Z51" i="4"/>
  <c r="Z50" i="4"/>
  <c r="Z49" i="4"/>
  <c r="Z47" i="4"/>
  <c r="Z46" i="4"/>
  <c r="Z45" i="4"/>
  <c r="Z44" i="4"/>
  <c r="Z43" i="4"/>
  <c r="Z42" i="4"/>
  <c r="Z41" i="4"/>
  <c r="Z40" i="4"/>
  <c r="Z39" i="4"/>
  <c r="V53" i="4"/>
  <c r="V52" i="4"/>
  <c r="V51" i="4"/>
  <c r="V50" i="4"/>
  <c r="V47" i="4"/>
  <c r="V46" i="4"/>
  <c r="V48" i="4"/>
  <c r="V45" i="4"/>
  <c r="V44" i="4"/>
  <c r="V43" i="4"/>
  <c r="V42" i="4"/>
  <c r="V41" i="4"/>
  <c r="V40" i="4"/>
  <c r="V39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C26" i="4"/>
  <c r="G26" i="4"/>
  <c r="K26" i="4"/>
  <c r="O26" i="4"/>
  <c r="S26" i="4"/>
  <c r="W26" i="4"/>
  <c r="AA26" i="4"/>
  <c r="C23" i="4"/>
  <c r="G23" i="4"/>
  <c r="K23" i="4"/>
  <c r="O23" i="4"/>
  <c r="S23" i="4"/>
  <c r="W23" i="4"/>
  <c r="AA23" i="4"/>
  <c r="AA20" i="4"/>
  <c r="W20" i="4"/>
  <c r="S20" i="4"/>
  <c r="O20" i="4"/>
  <c r="K20" i="4"/>
  <c r="G20" i="4"/>
  <c r="C20" i="4"/>
  <c r="C17" i="4"/>
  <c r="G17" i="4"/>
  <c r="K17" i="4"/>
  <c r="O17" i="4"/>
  <c r="S17" i="4"/>
  <c r="W17" i="4"/>
  <c r="AA17" i="4"/>
  <c r="AA14" i="4"/>
  <c r="W14" i="4"/>
  <c r="S14" i="4"/>
  <c r="O14" i="4"/>
  <c r="K14" i="4"/>
  <c r="G14" i="4"/>
  <c r="C14" i="4"/>
  <c r="C11" i="4"/>
  <c r="G11" i="4"/>
  <c r="K11" i="4"/>
  <c r="O11" i="4"/>
  <c r="S11" i="4"/>
  <c r="W11" i="4"/>
  <c r="AA11" i="4"/>
  <c r="AA8" i="4"/>
  <c r="W8" i="4"/>
  <c r="S8" i="4"/>
  <c r="O8" i="4"/>
  <c r="K8" i="4"/>
  <c r="G8" i="4"/>
  <c r="C8" i="4" l="1"/>
  <c r="AA5" i="4"/>
  <c r="S5" i="4"/>
  <c r="O5" i="4"/>
  <c r="K5" i="4"/>
  <c r="G5" i="4"/>
  <c r="C5" i="4"/>
  <c r="G70" i="4" l="1"/>
  <c r="W53" i="4" l="1"/>
  <c r="X53" i="4" s="1"/>
  <c r="W52" i="4"/>
  <c r="X52" i="4" s="1"/>
  <c r="W51" i="4"/>
  <c r="X51" i="4" s="1"/>
  <c r="W50" i="4"/>
  <c r="X50" i="4" s="1"/>
  <c r="V49" i="4"/>
  <c r="W49" i="4" s="1"/>
  <c r="X49" i="4" s="1"/>
  <c r="W48" i="4"/>
  <c r="X48" i="4" s="1"/>
  <c r="W47" i="4"/>
  <c r="X47" i="4" s="1"/>
  <c r="W46" i="4"/>
  <c r="X46" i="4" s="1"/>
  <c r="W45" i="4"/>
  <c r="X45" i="4" s="1"/>
  <c r="W44" i="4"/>
  <c r="X44" i="4" s="1"/>
  <c r="W43" i="4"/>
  <c r="X43" i="4" s="1"/>
  <c r="W42" i="4"/>
  <c r="X42" i="4" s="1"/>
  <c r="W41" i="4"/>
  <c r="X41" i="4" s="1"/>
  <c r="W40" i="4"/>
  <c r="X40" i="4" s="1"/>
  <c r="M47" i="4"/>
  <c r="N47" i="4" s="1"/>
  <c r="O47" i="4" s="1"/>
  <c r="M44" i="4"/>
  <c r="N44" i="4" s="1"/>
  <c r="O44" i="4" s="1"/>
  <c r="M53" i="4"/>
  <c r="N53" i="4" s="1"/>
  <c r="O53" i="4" s="1"/>
  <c r="M52" i="4"/>
  <c r="N52" i="4" s="1"/>
  <c r="O52" i="4" s="1"/>
  <c r="M51" i="4"/>
  <c r="N51" i="4" s="1"/>
  <c r="O51" i="4" s="1"/>
  <c r="M50" i="4"/>
  <c r="N50" i="4" s="1"/>
  <c r="O50" i="4" s="1"/>
  <c r="M49" i="4"/>
  <c r="N49" i="4" s="1"/>
  <c r="O49" i="4" s="1"/>
  <c r="M48" i="4"/>
  <c r="N48" i="4" s="1"/>
  <c r="O48" i="4" s="1"/>
  <c r="M46" i="4"/>
  <c r="N46" i="4" s="1"/>
  <c r="O46" i="4" s="1"/>
  <c r="M45" i="4"/>
  <c r="N45" i="4" s="1"/>
  <c r="O45" i="4" s="1"/>
  <c r="M43" i="4"/>
  <c r="N43" i="4" s="1"/>
  <c r="O43" i="4" s="1"/>
  <c r="M42" i="4"/>
  <c r="N42" i="4" s="1"/>
  <c r="O42" i="4" s="1"/>
  <c r="M41" i="4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W52" i="1"/>
  <c r="X52" i="1" s="1"/>
  <c r="J52" i="1"/>
  <c r="K52" i="1" s="1"/>
  <c r="J53" i="1"/>
  <c r="K53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1" i="1"/>
  <c r="AB41" i="1" s="1"/>
  <c r="AA42" i="1"/>
  <c r="AB42" i="1" s="1"/>
  <c r="AA40" i="1"/>
  <c r="AB40" i="1" s="1"/>
  <c r="W53" i="1"/>
  <c r="X53" i="1" s="1"/>
  <c r="W51" i="1"/>
  <c r="X51" i="1" s="1"/>
  <c r="W50" i="1"/>
  <c r="X50" i="1" s="1"/>
  <c r="W49" i="1"/>
  <c r="X49" i="1" s="1"/>
  <c r="W48" i="1"/>
  <c r="X48" i="1" s="1"/>
  <c r="W47" i="1"/>
  <c r="X47" i="1" s="1"/>
  <c r="W46" i="1"/>
  <c r="X46" i="1" s="1"/>
  <c r="W45" i="1"/>
  <c r="X45" i="1" s="1"/>
  <c r="W44" i="1"/>
  <c r="X44" i="1" s="1"/>
  <c r="W41" i="1"/>
  <c r="X41" i="1" s="1"/>
  <c r="W43" i="1"/>
  <c r="X43" i="1" s="1"/>
  <c r="W42" i="1"/>
  <c r="X42" i="1" s="1"/>
  <c r="W40" i="1"/>
  <c r="X40" i="1" s="1"/>
  <c r="V61" i="1"/>
  <c r="Y62" i="4"/>
  <c r="U62" i="4"/>
  <c r="AD2" i="4"/>
  <c r="AD62" i="4" s="1"/>
  <c r="AA61" i="4"/>
  <c r="W61" i="4"/>
  <c r="R61" i="4"/>
  <c r="Y62" i="1"/>
  <c r="U62" i="1"/>
  <c r="AD2" i="1"/>
  <c r="AD62" i="1" s="1"/>
  <c r="Z61" i="1"/>
  <c r="R61" i="1"/>
  <c r="AA88" i="4" l="1"/>
  <c r="W88" i="4"/>
  <c r="S88" i="4"/>
  <c r="O88" i="4"/>
  <c r="K88" i="4"/>
  <c r="G88" i="4"/>
  <c r="C88" i="4"/>
  <c r="AA85" i="4"/>
  <c r="W85" i="4"/>
  <c r="S85" i="4"/>
  <c r="O85" i="4"/>
  <c r="K85" i="4"/>
  <c r="G85" i="4"/>
  <c r="C85" i="4"/>
  <c r="AA82" i="4"/>
  <c r="W82" i="4"/>
  <c r="S82" i="4"/>
  <c r="O82" i="4"/>
  <c r="K82" i="4"/>
  <c r="G82" i="4"/>
  <c r="C82" i="4"/>
  <c r="AA79" i="4"/>
  <c r="W79" i="4"/>
  <c r="S79" i="4"/>
  <c r="O79" i="4"/>
  <c r="K79" i="4"/>
  <c r="G79" i="4"/>
  <c r="C79" i="4"/>
  <c r="AA76" i="4"/>
  <c r="W76" i="4"/>
  <c r="S76" i="4"/>
  <c r="O76" i="4"/>
  <c r="K76" i="4"/>
  <c r="G76" i="4"/>
  <c r="C76" i="4"/>
  <c r="AA73" i="4"/>
  <c r="W73" i="4"/>
  <c r="S73" i="4"/>
  <c r="O73" i="4"/>
  <c r="K73" i="4"/>
  <c r="G73" i="4"/>
  <c r="C73" i="4"/>
  <c r="AA70" i="4"/>
  <c r="W70" i="4"/>
  <c r="S70" i="4"/>
  <c r="O70" i="4"/>
  <c r="K70" i="4"/>
  <c r="C70" i="4"/>
  <c r="AA67" i="4"/>
  <c r="W67" i="4"/>
  <c r="S67" i="4"/>
  <c r="O67" i="4"/>
  <c r="K67" i="4"/>
  <c r="G67" i="4"/>
  <c r="C67" i="4"/>
  <c r="AA64" i="4"/>
  <c r="W64" i="4"/>
  <c r="S64" i="4"/>
  <c r="O64" i="4"/>
  <c r="K64" i="4"/>
  <c r="G64" i="4"/>
  <c r="C64" i="4"/>
  <c r="AG63" i="4"/>
  <c r="F62" i="4"/>
  <c r="N41" i="4"/>
  <c r="O41" i="4" s="1"/>
  <c r="M40" i="4"/>
  <c r="W39" i="4"/>
  <c r="X39" i="4" s="1"/>
  <c r="M39" i="4"/>
  <c r="AA86" i="4"/>
  <c r="W86" i="4"/>
  <c r="S86" i="4"/>
  <c r="O86" i="4"/>
  <c r="K86" i="4"/>
  <c r="G86" i="4"/>
  <c r="C86" i="4"/>
  <c r="AA83" i="4"/>
  <c r="W83" i="4"/>
  <c r="S83" i="4"/>
  <c r="O83" i="4"/>
  <c r="K83" i="4"/>
  <c r="G83" i="4"/>
  <c r="C83" i="4"/>
  <c r="AA80" i="4"/>
  <c r="W80" i="4"/>
  <c r="S80" i="4"/>
  <c r="O80" i="4"/>
  <c r="K80" i="4"/>
  <c r="G80" i="4"/>
  <c r="C80" i="4"/>
  <c r="AA77" i="4"/>
  <c r="W77" i="4"/>
  <c r="S77" i="4"/>
  <c r="O77" i="4"/>
  <c r="K77" i="4"/>
  <c r="G77" i="4"/>
  <c r="C77" i="4"/>
  <c r="AA74" i="4"/>
  <c r="W74" i="4"/>
  <c r="S74" i="4"/>
  <c r="O74" i="4"/>
  <c r="K74" i="4"/>
  <c r="G74" i="4"/>
  <c r="C74" i="4"/>
  <c r="AA71" i="4"/>
  <c r="W71" i="4"/>
  <c r="S71" i="4"/>
  <c r="O71" i="4"/>
  <c r="K71" i="4"/>
  <c r="G71" i="4"/>
  <c r="C71" i="4"/>
  <c r="AA68" i="4"/>
  <c r="W68" i="4"/>
  <c r="S68" i="4"/>
  <c r="O68" i="4"/>
  <c r="K68" i="4"/>
  <c r="G68" i="4"/>
  <c r="C68" i="4"/>
  <c r="AA65" i="4"/>
  <c r="W65" i="4"/>
  <c r="S65" i="4"/>
  <c r="O65" i="4"/>
  <c r="K65" i="4"/>
  <c r="G65" i="4"/>
  <c r="C65" i="4"/>
  <c r="C64" i="1" l="1"/>
  <c r="AG63" i="1"/>
  <c r="AA88" i="1"/>
  <c r="W88" i="1"/>
  <c r="S88" i="1"/>
  <c r="O88" i="1"/>
  <c r="K88" i="1"/>
  <c r="G88" i="1"/>
  <c r="C88" i="1"/>
  <c r="F62" i="1"/>
  <c r="AA85" i="1"/>
  <c r="W85" i="1"/>
  <c r="S85" i="1"/>
  <c r="O85" i="1"/>
  <c r="K85" i="1"/>
  <c r="G85" i="1"/>
  <c r="C85" i="1"/>
  <c r="AA82" i="1"/>
  <c r="W82" i="1"/>
  <c r="S82" i="1"/>
  <c r="O82" i="1"/>
  <c r="K82" i="1"/>
  <c r="G82" i="1"/>
  <c r="C82" i="1"/>
  <c r="AA79" i="1"/>
  <c r="W79" i="1"/>
  <c r="S79" i="1"/>
  <c r="O79" i="1"/>
  <c r="K79" i="1"/>
  <c r="G79" i="1"/>
  <c r="C79" i="1"/>
  <c r="AA76" i="1"/>
  <c r="W76" i="1"/>
  <c r="S76" i="1"/>
  <c r="O76" i="1"/>
  <c r="K76" i="1"/>
  <c r="G76" i="1"/>
  <c r="C76" i="1"/>
  <c r="AA73" i="1"/>
  <c r="W73" i="1"/>
  <c r="S73" i="1"/>
  <c r="O73" i="1"/>
  <c r="K73" i="1"/>
  <c r="G73" i="1"/>
  <c r="C73" i="1"/>
  <c r="AA70" i="1" l="1"/>
  <c r="W70" i="1"/>
  <c r="S70" i="1"/>
  <c r="O70" i="1"/>
  <c r="K70" i="1"/>
  <c r="G70" i="1"/>
  <c r="C70" i="1"/>
  <c r="C67" i="1"/>
  <c r="AA67" i="1"/>
  <c r="W67" i="1"/>
  <c r="S67" i="1"/>
  <c r="O67" i="1"/>
  <c r="K67" i="1"/>
  <c r="G67" i="1"/>
  <c r="AA64" i="1"/>
  <c r="W64" i="1"/>
  <c r="S64" i="1"/>
  <c r="O64" i="1"/>
  <c r="K64" i="1"/>
  <c r="G64" i="1"/>
  <c r="AA68" i="1" l="1"/>
  <c r="W68" i="1"/>
  <c r="S68" i="1"/>
  <c r="O68" i="1"/>
  <c r="K68" i="1"/>
  <c r="C68" i="1"/>
  <c r="AA39" i="1"/>
  <c r="AB39" i="1" s="1"/>
  <c r="AA65" i="1"/>
  <c r="S65" i="1"/>
  <c r="O65" i="1"/>
  <c r="K65" i="1"/>
  <c r="C74" i="1"/>
  <c r="C71" i="1"/>
  <c r="C86" i="1"/>
  <c r="C83" i="1"/>
  <c r="C80" i="1"/>
  <c r="C77" i="1"/>
  <c r="G68" i="1"/>
  <c r="G71" i="1"/>
  <c r="AA77" i="1"/>
  <c r="G65" i="1" l="1"/>
  <c r="C65" i="1"/>
  <c r="W65" i="1"/>
  <c r="AA71" i="1" l="1"/>
  <c r="S83" i="1" l="1"/>
  <c r="S80" i="1" l="1"/>
  <c r="W86" i="1" l="1"/>
  <c r="S86" i="1"/>
  <c r="O86" i="1"/>
  <c r="K86" i="1"/>
  <c r="G86" i="1"/>
  <c r="W83" i="1"/>
  <c r="O83" i="1"/>
  <c r="K83" i="1"/>
  <c r="G83" i="1"/>
  <c r="W80" i="1"/>
  <c r="O80" i="1"/>
  <c r="K80" i="1"/>
  <c r="G80" i="1"/>
  <c r="W77" i="1"/>
  <c r="S77" i="1"/>
  <c r="O77" i="1"/>
  <c r="K77" i="1"/>
  <c r="G77" i="1"/>
  <c r="W74" i="1"/>
  <c r="S74" i="1"/>
  <c r="O74" i="1"/>
  <c r="K74" i="1"/>
  <c r="G74" i="1"/>
  <c r="W71" i="1"/>
  <c r="S71" i="1"/>
  <c r="O71" i="1"/>
  <c r="K71" i="1"/>
  <c r="AA86" i="1" l="1"/>
  <c r="AA83" i="1"/>
  <c r="AA80" i="1"/>
  <c r="AA74" i="1"/>
  <c r="W39" i="1" l="1"/>
  <c r="X39" i="1" s="1"/>
</calcChain>
</file>

<file path=xl/sharedStrings.xml><?xml version="1.0" encoding="utf-8"?>
<sst xmlns="http://schemas.openxmlformats.org/spreadsheetml/2006/main" count="311" uniqueCount="185">
  <si>
    <t>座號</t>
  </si>
  <si>
    <t>姓　名</t>
  </si>
  <si>
    <t>班　　長</t>
  </si>
  <si>
    <t>輔導股長</t>
  </si>
  <si>
    <t>講台</t>
  </si>
  <si>
    <t>前門</t>
  </si>
  <si>
    <t>副 班 長</t>
  </si>
  <si>
    <t>風紀股長</t>
    <phoneticPr fontId="1" type="noConversion"/>
  </si>
  <si>
    <t>衛生股長</t>
    <phoneticPr fontId="1" type="noConversion"/>
  </si>
  <si>
    <t>學藝股長</t>
    <phoneticPr fontId="1" type="noConversion"/>
  </si>
  <si>
    <t>事務股長</t>
    <phoneticPr fontId="1" type="noConversion"/>
  </si>
  <si>
    <t>資訊股長</t>
    <phoneticPr fontId="1" type="noConversion"/>
  </si>
  <si>
    <t>康樂股長</t>
    <phoneticPr fontId="1" type="noConversion"/>
  </si>
  <si>
    <t>環保股長</t>
    <phoneticPr fontId="1" type="noConversion"/>
  </si>
  <si>
    <t>圖書股長</t>
    <phoneticPr fontId="1" type="noConversion"/>
  </si>
  <si>
    <t>班級幹部</t>
    <phoneticPr fontId="1" type="noConversion"/>
  </si>
  <si>
    <t>英文</t>
    <phoneticPr fontId="1" type="noConversion"/>
  </si>
  <si>
    <t>國文</t>
    <phoneticPr fontId="1" type="noConversion"/>
  </si>
  <si>
    <t>數學</t>
    <phoneticPr fontId="1" type="noConversion"/>
  </si>
  <si>
    <t>地理</t>
    <phoneticPr fontId="1" type="noConversion"/>
  </si>
  <si>
    <t>導師</t>
    <phoneticPr fontId="1" type="noConversion"/>
  </si>
  <si>
    <t>學生</t>
    <phoneticPr fontId="1" type="noConversion"/>
  </si>
  <si>
    <t>公民</t>
    <phoneticPr fontId="1" type="noConversion"/>
  </si>
  <si>
    <t>音樂</t>
    <phoneticPr fontId="1" type="noConversion"/>
  </si>
  <si>
    <t>美術</t>
    <phoneticPr fontId="1" type="noConversion"/>
  </si>
  <si>
    <t>物理</t>
    <phoneticPr fontId="1" type="noConversion"/>
  </si>
  <si>
    <t>體溫</t>
    <phoneticPr fontId="1" type="noConversion"/>
  </si>
  <si>
    <t>整秩</t>
    <phoneticPr fontId="1" type="noConversion"/>
  </si>
  <si>
    <t>第2排</t>
    <phoneticPr fontId="1" type="noConversion"/>
  </si>
  <si>
    <t>第4排</t>
    <phoneticPr fontId="1" type="noConversion"/>
  </si>
  <si>
    <t>課程小老師</t>
    <phoneticPr fontId="1" type="noConversion"/>
  </si>
  <si>
    <t>前</t>
    <phoneticPr fontId="1" type="noConversion"/>
  </si>
  <si>
    <t xml:space="preserve"> </t>
    <phoneticPr fontId="1" type="noConversion"/>
  </si>
  <si>
    <t>座號</t>
    <phoneticPr fontId="1" type="noConversion"/>
  </si>
  <si>
    <t>姓名</t>
    <phoneticPr fontId="1" type="noConversion"/>
  </si>
  <si>
    <t>職稱</t>
    <phoneticPr fontId="1" type="noConversion"/>
  </si>
  <si>
    <t>姓名</t>
    <phoneticPr fontId="1" type="noConversion"/>
  </si>
  <si>
    <t>第1排</t>
    <phoneticPr fontId="1" type="noConversion"/>
  </si>
  <si>
    <t>教室外</t>
    <phoneticPr fontId="1" type="noConversion"/>
  </si>
  <si>
    <t>製表日期:</t>
    <phoneticPr fontId="1" type="noConversion"/>
  </si>
  <si>
    <t>第6排</t>
    <phoneticPr fontId="1" type="noConversion"/>
  </si>
  <si>
    <t>前</t>
    <phoneticPr fontId="1" type="noConversion"/>
  </si>
  <si>
    <t>走</t>
    <phoneticPr fontId="1" type="noConversion"/>
  </si>
  <si>
    <t>廊</t>
    <phoneticPr fontId="1" type="noConversion"/>
  </si>
  <si>
    <t>上課時間請按表入座，未經師長允許，不得擅自換座位!</t>
    <phoneticPr fontId="1" type="noConversion"/>
  </si>
  <si>
    <t>上課時間請按表入座，未經師長允許，不得擅自換座位!</t>
    <phoneticPr fontId="1" type="noConversion"/>
  </si>
  <si>
    <t>走</t>
    <phoneticPr fontId="1" type="noConversion"/>
  </si>
  <si>
    <t>第3排</t>
    <phoneticPr fontId="1" type="noConversion"/>
  </si>
  <si>
    <t>第5排</t>
    <phoneticPr fontId="1" type="noConversion"/>
  </si>
  <si>
    <t>第7排</t>
    <phoneticPr fontId="1" type="noConversion"/>
  </si>
  <si>
    <t xml:space="preserve"> </t>
    <phoneticPr fontId="1" type="noConversion"/>
  </si>
  <si>
    <t>上課時間請按表入座，未經師長允許，不得擅自換座位</t>
    <phoneticPr fontId="1" type="noConversion"/>
  </si>
  <si>
    <t xml:space="preserve">財團法人東海大學附屬高級中等學校     </t>
    <phoneticPr fontId="1" type="noConversion"/>
  </si>
  <si>
    <t>二年</t>
  </si>
  <si>
    <t>製表日期:</t>
    <phoneticPr fontId="1" type="noConversion"/>
  </si>
  <si>
    <t>教室外(巡堂)</t>
    <phoneticPr fontId="1" type="noConversion"/>
  </si>
  <si>
    <t>男生</t>
    <phoneticPr fontId="1" type="noConversion"/>
  </si>
  <si>
    <t>女生</t>
    <phoneticPr fontId="1" type="noConversion"/>
  </si>
  <si>
    <t>總共</t>
    <phoneticPr fontId="1" type="noConversion"/>
  </si>
  <si>
    <t>學生人數</t>
    <phoneticPr fontId="1" type="noConversion"/>
  </si>
  <si>
    <t>男生</t>
    <phoneticPr fontId="1" type="noConversion"/>
  </si>
  <si>
    <t>女生</t>
    <phoneticPr fontId="1" type="noConversion"/>
  </si>
  <si>
    <t>總共</t>
    <phoneticPr fontId="1" type="noConversion"/>
  </si>
  <si>
    <t>總共</t>
    <phoneticPr fontId="1" type="noConversion"/>
  </si>
  <si>
    <t xml:space="preserve">財團法人東海大學附屬高級中等學校     </t>
    <phoneticPr fontId="1" type="noConversion"/>
  </si>
  <si>
    <t>高中部</t>
  </si>
  <si>
    <t>無敵老師</t>
    <phoneticPr fontId="1" type="noConversion"/>
  </si>
  <si>
    <t>三年</t>
  </si>
  <si>
    <t>第1排</t>
    <phoneticPr fontId="1" type="noConversion"/>
  </si>
  <si>
    <t>第4排</t>
    <phoneticPr fontId="1" type="noConversion"/>
  </si>
  <si>
    <t>第2排</t>
    <phoneticPr fontId="1" type="noConversion"/>
  </si>
  <si>
    <t>何苡璐</t>
  </si>
  <si>
    <t>林庭誼</t>
  </si>
  <si>
    <t>施穎蓁</t>
  </si>
  <si>
    <t>張永璇</t>
  </si>
  <si>
    <t>陳嬿云</t>
  </si>
  <si>
    <t>萬逸惟</t>
  </si>
  <si>
    <t>葉衣薰</t>
  </si>
  <si>
    <t>詹宜樺</t>
  </si>
  <si>
    <t>趙家臻</t>
  </si>
  <si>
    <t>劉娣羽</t>
  </si>
  <si>
    <t>江承叡</t>
  </si>
  <si>
    <t>宋主言</t>
  </si>
  <si>
    <t>杜冠緯</t>
  </si>
  <si>
    <t>卓子翔</t>
  </si>
  <si>
    <t>周昀杞</t>
  </si>
  <si>
    <t>林文全</t>
  </si>
  <si>
    <t>林沛倫</t>
  </si>
  <si>
    <t>邱清致</t>
  </si>
  <si>
    <t>侯彥安</t>
  </si>
  <si>
    <t>髙乙龢</t>
  </si>
  <si>
    <t>張友芃</t>
  </si>
  <si>
    <t>張家維</t>
  </si>
  <si>
    <t>張智閔</t>
  </si>
  <si>
    <t>張程守</t>
  </si>
  <si>
    <t>許詠棋</t>
  </si>
  <si>
    <t>陳佳欣</t>
  </si>
  <si>
    <t>陳則維</t>
  </si>
  <si>
    <t>陳威廷</t>
  </si>
  <si>
    <t>陳柏霖</t>
  </si>
  <si>
    <t>陳禹同</t>
  </si>
  <si>
    <t>黃新哲</t>
  </si>
  <si>
    <t>楊宗儒</t>
  </si>
  <si>
    <t>廖泳瑞</t>
  </si>
  <si>
    <t>潘翌弘</t>
  </si>
  <si>
    <t>戴俊宇</t>
  </si>
  <si>
    <t>藍辰陽</t>
  </si>
  <si>
    <t>鍾硯淇</t>
  </si>
  <si>
    <t>王宜柔</t>
  </si>
  <si>
    <t>王筠婷</t>
  </si>
  <si>
    <t>江佩真</t>
  </si>
  <si>
    <t>江珮菁</t>
  </si>
  <si>
    <t>江紫羽</t>
  </si>
  <si>
    <t>呂宜蓁</t>
  </si>
  <si>
    <t>呂珮妤</t>
  </si>
  <si>
    <t>林欣薇</t>
  </si>
  <si>
    <t>張玉華</t>
  </si>
  <si>
    <t>張耘榛</t>
  </si>
  <si>
    <t>許京琳</t>
  </si>
  <si>
    <t>陳宜萱</t>
  </si>
  <si>
    <t>陳芝諭</t>
  </si>
  <si>
    <t>陳俐彣</t>
  </si>
  <si>
    <t>陳家珣</t>
  </si>
  <si>
    <t>陳寘涵</t>
  </si>
  <si>
    <t>陳靖瑄</t>
  </si>
  <si>
    <t>曾于馨</t>
  </si>
  <si>
    <t>曾郁晴</t>
  </si>
  <si>
    <t>游佩瑩</t>
  </si>
  <si>
    <t>游珺茹</t>
  </si>
  <si>
    <t>黃怡瑄</t>
  </si>
  <si>
    <t>黃楷耘</t>
  </si>
  <si>
    <t>葉軒汝</t>
  </si>
  <si>
    <t>董盼恩</t>
  </si>
  <si>
    <t>劉晞芃</t>
  </si>
  <si>
    <t>蔡乙熏</t>
  </si>
  <si>
    <t>蔡沛宸</t>
  </si>
  <si>
    <t>蔡芮珊</t>
  </si>
  <si>
    <t>蔣依臻</t>
  </si>
  <si>
    <t>謝亞彤</t>
  </si>
  <si>
    <t>鍾宜蓁</t>
  </si>
  <si>
    <t>蘇少蘋</t>
  </si>
  <si>
    <t>李泓諒</t>
  </si>
  <si>
    <t>李泰樂</t>
  </si>
  <si>
    <t>林冠諭</t>
  </si>
  <si>
    <t>林品丞</t>
  </si>
  <si>
    <t>洪晟鈞</t>
  </si>
  <si>
    <t>張祐凱</t>
  </si>
  <si>
    <t>許家瑋</t>
  </si>
  <si>
    <t>楊駿騏</t>
  </si>
  <si>
    <t>詹翊辰</t>
  </si>
  <si>
    <t>蕭承祐</t>
  </si>
  <si>
    <t>賴柏宇</t>
  </si>
  <si>
    <t>謝羿遙</t>
  </si>
  <si>
    <t>猿渡伊作</t>
  </si>
  <si>
    <t>巫格瑋</t>
  </si>
  <si>
    <t>廖翊晴</t>
  </si>
  <si>
    <t>國防</t>
    <phoneticPr fontId="1" type="noConversion"/>
  </si>
  <si>
    <t>生物</t>
    <phoneticPr fontId="1" type="noConversion"/>
  </si>
  <si>
    <t xml:space="preserve">JAMES </t>
    <phoneticPr fontId="1" type="noConversion"/>
  </si>
  <si>
    <t>Q</t>
    <phoneticPr fontId="1" type="noConversion"/>
  </si>
  <si>
    <t>W</t>
    <phoneticPr fontId="1" type="noConversion"/>
  </si>
  <si>
    <t>X</t>
    <phoneticPr fontId="1" type="noConversion"/>
  </si>
  <si>
    <t>C</t>
    <phoneticPr fontId="1" type="noConversion"/>
  </si>
  <si>
    <t>V</t>
    <phoneticPr fontId="1" type="noConversion"/>
  </si>
  <si>
    <t>RR</t>
    <phoneticPr fontId="1" type="noConversion"/>
  </si>
  <si>
    <t>HY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</si>
  <si>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</si>
  <si>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</si>
  <si>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</si>
  <si>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</si>
  <si>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</si>
  <si>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CUL</t>
    <phoneticPr fontId="1" type="noConversion"/>
  </si>
  <si>
    <t>rur</t>
    <phoneticPr fontId="1" type="noConversion"/>
  </si>
  <si>
    <t xml:space="preserve"> </t>
    <phoneticPr fontId="1" type="noConversion"/>
  </si>
  <si>
    <t>座位表(A式)</t>
    <phoneticPr fontId="1" type="noConversion"/>
  </si>
  <si>
    <t>座位表(A式)</t>
    <phoneticPr fontId="1" type="noConversion"/>
  </si>
  <si>
    <t>座位表(B式)</t>
    <phoneticPr fontId="1" type="noConversion"/>
  </si>
  <si>
    <t>座位表(B式)</t>
    <phoneticPr fontId="1" type="noConversion"/>
  </si>
  <si>
    <t xml:space="preserve"> </t>
    <phoneticPr fontId="1" type="noConversion"/>
  </si>
  <si>
    <t>Jordan 老師</t>
    <phoneticPr fontId="1" type="noConversion"/>
  </si>
  <si>
    <t xml:space="preserve">王明 </t>
    <phoneticPr fontId="1" type="noConversion"/>
  </si>
  <si>
    <t>張聿琪</t>
    <phoneticPr fontId="1" type="noConversion"/>
  </si>
  <si>
    <t xml:space="preserve">吳壘 </t>
    <phoneticPr fontId="1" type="noConversion"/>
  </si>
  <si>
    <t>庚班</t>
  </si>
  <si>
    <t>國中部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</si>
</sst>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&quot;人&quot;"/>
    <numFmt numFmtId="178" formatCode="\ "/>
  </numFmts>
  <fonts count="37">
    <font>
      <sz val="12"/>
      <color rgb="FF000000"/>
      <name val="PMingLiu"/>
    </font>
    <font>
      <sz val="9"/>
      <name val="細明體"/>
      <family val="3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name val="標楷體"/>
      <family val="4"/>
      <charset val="136"/>
    </font>
    <font>
      <sz val="14"/>
      <color rgb="FF0000FF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8"/>
      <color rgb="FF0000FF"/>
      <name val="標楷體"/>
      <family val="4"/>
      <charset val="136"/>
    </font>
    <font>
      <b/>
      <sz val="28"/>
      <name val="標楷體"/>
      <family val="4"/>
      <charset val="136"/>
    </font>
    <font>
      <b/>
      <sz val="24"/>
      <name val="標楷體"/>
      <family val="4"/>
      <charset val="136"/>
    </font>
    <font>
      <sz val="24"/>
      <name val="標楷體"/>
      <family val="4"/>
      <charset val="136"/>
    </font>
    <font>
      <sz val="22"/>
      <name val="標楷體"/>
      <family val="4"/>
      <charset val="136"/>
    </font>
    <font>
      <sz val="26"/>
      <name val="標楷體"/>
      <family val="4"/>
      <charset val="136"/>
    </font>
    <font>
      <b/>
      <sz val="40"/>
      <name val="標楷體"/>
      <family val="4"/>
      <charset val="136"/>
    </font>
    <font>
      <b/>
      <sz val="26"/>
      <name val="標楷體"/>
      <family val="4"/>
      <charset val="136"/>
    </font>
    <font>
      <b/>
      <sz val="26"/>
      <color rgb="FF000000"/>
      <name val="標楷體"/>
      <family val="4"/>
      <charset val="136"/>
    </font>
    <font>
      <sz val="26"/>
      <color rgb="FFFF0000"/>
      <name val="標楷體"/>
      <family val="4"/>
      <charset val="136"/>
    </font>
    <font>
      <b/>
      <sz val="25"/>
      <name val="標楷體"/>
      <family val="4"/>
      <charset val="136"/>
    </font>
    <font>
      <b/>
      <sz val="24"/>
      <name val="標楷體"/>
      <family val="4"/>
      <charset val="2"/>
    </font>
    <font>
      <b/>
      <sz val="30"/>
      <name val="標楷體"/>
      <family val="4"/>
      <charset val="136"/>
    </font>
    <font>
      <b/>
      <u/>
      <sz val="26"/>
      <name val="標楷體"/>
      <family val="4"/>
      <charset val="136"/>
    </font>
    <font>
      <sz val="26"/>
      <color theme="1"/>
      <name val="標楷體"/>
      <family val="4"/>
      <charset val="136"/>
    </font>
    <font>
      <sz val="25"/>
      <name val="標楷體"/>
      <family val="4"/>
      <charset val="136"/>
    </font>
    <font>
      <b/>
      <sz val="35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0"/>
      <color rgb="FFFF0000"/>
      <name val="PMingLiu"/>
      <family val="1"/>
      <charset val="136"/>
    </font>
    <font>
      <b/>
      <sz val="20"/>
      <color rgb="FF000000"/>
      <name val="PMingLiu"/>
      <family val="1"/>
      <charset val="136"/>
    </font>
    <font>
      <sz val="20"/>
      <color rgb="FF000000"/>
      <name val="標楷體"/>
      <family val="4"/>
      <charset val="136"/>
    </font>
    <font>
      <sz val="30"/>
      <name val="標楷體"/>
      <family val="4"/>
      <charset val="136"/>
    </font>
    <font>
      <sz val="30"/>
      <color rgb="FF000000"/>
      <name val="PMingLiu"/>
      <family val="1"/>
      <charset val="136"/>
    </font>
    <font>
      <b/>
      <u/>
      <sz val="20"/>
      <name val="標楷體"/>
      <family val="4"/>
      <charset val="136"/>
    </font>
    <font>
      <b/>
      <u val="double"/>
      <sz val="25"/>
      <name val="標楷體"/>
      <family val="4"/>
      <charset val="136"/>
    </font>
    <font>
      <b/>
      <u val="double"/>
      <sz val="25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auto="1"/>
      </bottom>
      <diagonal/>
    </border>
    <border>
      <left/>
      <right/>
      <top style="thick">
        <color rgb="FF000000"/>
      </top>
      <bottom style="thin">
        <color auto="1"/>
      </bottom>
      <diagonal/>
    </border>
    <border>
      <left/>
      <right style="medium">
        <color auto="1"/>
      </right>
      <top style="thick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48">
    <xf numFmtId="0" fontId="0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2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15" fillId="2" borderId="53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25" xfId="0" applyNumberFormat="1" applyFont="1" applyFill="1" applyBorder="1" applyAlignment="1" applyProtection="1">
      <alignment horizontal="center" vertical="center"/>
      <protection locked="0"/>
    </xf>
    <xf numFmtId="0" fontId="15" fillId="2" borderId="25" xfId="0" applyNumberFormat="1" applyFont="1" applyFill="1" applyBorder="1" applyAlignment="1" applyProtection="1">
      <alignment horizontal="center" vertical="center"/>
      <protection locked="0"/>
    </xf>
    <xf numFmtId="176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>
      <alignment horizontal="center" vertical="center" shrinkToFit="1"/>
    </xf>
    <xf numFmtId="0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22" fillId="0" borderId="51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9" fillId="0" borderId="28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50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22" fillId="0" borderId="51" xfId="0" applyFont="1" applyFill="1" applyBorder="1" applyAlignment="1" applyProtection="1">
      <alignment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5" fillId="0" borderId="15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31" fontId="23" fillId="0" borderId="0" xfId="0" applyNumberFormat="1" applyFont="1" applyBorder="1" applyAlignment="1" applyProtection="1">
      <alignment vertical="center"/>
      <protection locked="0"/>
    </xf>
    <xf numFmtId="31" fontId="17" fillId="0" borderId="0" xfId="0" applyNumberFormat="1" applyFont="1" applyBorder="1" applyAlignment="1" applyProtection="1">
      <alignment vertical="center"/>
      <protection locked="0"/>
    </xf>
    <xf numFmtId="31" fontId="27" fillId="0" borderId="0" xfId="0" applyNumberFormat="1" applyFont="1" applyBorder="1" applyAlignment="1" applyProtection="1">
      <alignment vertical="center"/>
      <protection hidden="1"/>
    </xf>
    <xf numFmtId="0" fontId="31" fillId="0" borderId="0" xfId="0" applyFont="1" applyAlignment="1">
      <alignment vertical="center"/>
    </xf>
    <xf numFmtId="0" fontId="16" fillId="0" borderId="0" xfId="0" applyFont="1" applyBorder="1" applyAlignment="1" applyProtection="1">
      <alignment horizontal="center" vertical="center"/>
      <protection hidden="1"/>
    </xf>
    <xf numFmtId="0" fontId="14" fillId="5" borderId="53" xfId="0" applyFont="1" applyFill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14" fillId="6" borderId="2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14" fillId="6" borderId="20" xfId="0" applyNumberFormat="1" applyFont="1" applyFill="1" applyBorder="1" applyAlignment="1" applyProtection="1">
      <alignment horizontal="center" vertical="center" shrinkToFit="1"/>
      <protection locked="0"/>
    </xf>
    <xf numFmtId="178" fontId="14" fillId="6" borderId="20" xfId="0" applyNumberFormat="1" applyFont="1" applyFill="1" applyBorder="1" applyAlignment="1" applyProtection="1">
      <alignment horizontal="center" vertical="center"/>
      <protection locked="0"/>
    </xf>
    <xf numFmtId="178" fontId="14" fillId="6" borderId="35" xfId="0" applyNumberFormat="1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16" fillId="0" borderId="6" xfId="0" applyFont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3" fillId="4" borderId="21" xfId="0" applyFont="1" applyFill="1" applyBorder="1" applyAlignment="1" applyProtection="1">
      <alignment horizontal="center" vertical="center"/>
      <protection hidden="1"/>
    </xf>
    <xf numFmtId="0" fontId="13" fillId="4" borderId="22" xfId="0" applyFont="1" applyFill="1" applyBorder="1" applyAlignment="1" applyProtection="1">
      <alignment horizontal="center" vertical="center"/>
      <protection hidden="1"/>
    </xf>
    <xf numFmtId="0" fontId="13" fillId="4" borderId="23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12" fillId="0" borderId="16" xfId="0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25" fillId="0" borderId="2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25" fillId="0" borderId="3" xfId="0" applyFont="1" applyFill="1" applyBorder="1" applyAlignment="1" applyProtection="1">
      <alignment horizontal="center" vertical="center"/>
      <protection hidden="1"/>
    </xf>
    <xf numFmtId="0" fontId="16" fillId="0" borderId="36" xfId="0" applyFont="1" applyFill="1" applyBorder="1" applyAlignment="1" applyProtection="1">
      <alignment horizontal="center" vertical="center"/>
      <protection hidden="1"/>
    </xf>
    <xf numFmtId="0" fontId="16" fillId="0" borderId="37" xfId="0" applyFont="1" applyFill="1" applyBorder="1" applyAlignment="1" applyProtection="1">
      <alignment horizontal="center" vertical="center"/>
      <protection hidden="1"/>
    </xf>
    <xf numFmtId="0" fontId="16" fillId="0" borderId="38" xfId="0" applyFont="1" applyFill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39" xfId="0" applyFont="1" applyFill="1" applyBorder="1" applyAlignment="1" applyProtection="1">
      <alignment horizontal="center" vertical="center"/>
      <protection hidden="1"/>
    </xf>
    <xf numFmtId="0" fontId="16" fillId="0" borderId="40" xfId="0" applyFont="1" applyFill="1" applyBorder="1" applyAlignment="1" applyProtection="1">
      <alignment horizontal="center" vertical="center"/>
      <protection hidden="1"/>
    </xf>
    <xf numFmtId="0" fontId="16" fillId="0" borderId="41" xfId="0" applyFont="1" applyFill="1" applyBorder="1" applyAlignment="1" applyProtection="1">
      <alignment horizontal="center" vertical="center"/>
      <protection hidden="1"/>
    </xf>
    <xf numFmtId="0" fontId="16" fillId="0" borderId="46" xfId="0" applyFont="1" applyFill="1" applyBorder="1" applyAlignment="1" applyProtection="1">
      <alignment horizontal="center" vertical="center"/>
      <protection hidden="1"/>
    </xf>
    <xf numFmtId="0" fontId="16" fillId="0" borderId="47" xfId="0" applyFont="1" applyFill="1" applyBorder="1" applyAlignment="1" applyProtection="1">
      <alignment horizontal="center" vertical="center"/>
      <protection hidden="1"/>
    </xf>
    <xf numFmtId="0" fontId="16" fillId="0" borderId="48" xfId="0" applyFont="1" applyFill="1" applyBorder="1" applyAlignment="1" applyProtection="1">
      <alignment horizontal="center" vertical="center"/>
      <protection hidden="1"/>
    </xf>
    <xf numFmtId="0" fontId="16" fillId="0" borderId="49" xfId="0" applyFont="1" applyFill="1" applyBorder="1" applyAlignment="1" applyProtection="1">
      <alignment horizontal="center" vertic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0" fontId="19" fillId="0" borderId="11" xfId="0" applyFont="1" applyFill="1" applyBorder="1" applyAlignment="1" applyProtection="1">
      <alignment horizontal="center" vertical="center"/>
      <protection hidden="1"/>
    </xf>
    <xf numFmtId="0" fontId="19" fillId="0" borderId="14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42" xfId="0" applyFont="1" applyFill="1" applyBorder="1" applyAlignment="1" applyProtection="1">
      <alignment horizontal="center" vertical="center"/>
      <protection hidden="1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18" fillId="3" borderId="44" xfId="0" applyFont="1" applyFill="1" applyBorder="1" applyAlignment="1" applyProtection="1">
      <alignment horizontal="center" vertical="center"/>
      <protection hidden="1"/>
    </xf>
    <xf numFmtId="0" fontId="18" fillId="3" borderId="17" xfId="0" applyFont="1" applyFill="1" applyBorder="1" applyAlignment="1" applyProtection="1">
      <alignment horizontal="center" vertical="center"/>
      <protection hidden="1"/>
    </xf>
    <xf numFmtId="0" fontId="18" fillId="3" borderId="45" xfId="0" applyFont="1" applyFill="1" applyBorder="1" applyAlignment="1" applyProtection="1">
      <alignment horizontal="center" vertical="center"/>
      <protection hidden="1"/>
    </xf>
    <xf numFmtId="0" fontId="18" fillId="0" borderId="13" xfId="0" applyFont="1" applyFill="1" applyBorder="1" applyAlignment="1" applyProtection="1">
      <alignment horizontal="center" vertical="center"/>
      <protection hidden="1"/>
    </xf>
    <xf numFmtId="0" fontId="18" fillId="0" borderId="10" xfId="0" applyFont="1" applyFill="1" applyBorder="1" applyAlignment="1" applyProtection="1">
      <alignment horizontal="center" vertical="center"/>
      <protection hidden="1"/>
    </xf>
    <xf numFmtId="0" fontId="18" fillId="0" borderId="11" xfId="0" applyFont="1" applyFill="1" applyBorder="1" applyAlignment="1" applyProtection="1">
      <alignment horizontal="center" vertical="center"/>
      <protection hidden="1"/>
    </xf>
    <xf numFmtId="0" fontId="18" fillId="0" borderId="44" xfId="0" applyFont="1" applyFill="1" applyBorder="1" applyAlignment="1" applyProtection="1">
      <alignment horizontal="center" vertical="center"/>
      <protection hidden="1"/>
    </xf>
    <xf numFmtId="0" fontId="18" fillId="0" borderId="17" xfId="0" applyFont="1" applyFill="1" applyBorder="1" applyAlignment="1" applyProtection="1">
      <alignment horizontal="center" vertical="center"/>
      <protection hidden="1"/>
    </xf>
    <xf numFmtId="0" fontId="18" fillId="0" borderId="45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22" fontId="26" fillId="0" borderId="0" xfId="0" applyNumberFormat="1" applyFont="1" applyAlignment="1" applyProtection="1">
      <alignment vertical="center" shrinkToFit="1"/>
      <protection hidden="1"/>
    </xf>
    <xf numFmtId="0" fontId="0" fillId="0" borderId="0" xfId="0" applyFont="1" applyAlignment="1" applyProtection="1">
      <alignment vertical="center" shrinkToFit="1"/>
      <protection hidden="1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shrinkToFit="1"/>
      <protection hidden="1"/>
    </xf>
    <xf numFmtId="0" fontId="14" fillId="0" borderId="26" xfId="0" applyFont="1" applyBorder="1" applyAlignment="1" applyProtection="1">
      <alignment horizontal="center" vertical="center" shrinkToFit="1"/>
      <protection hidden="1"/>
    </xf>
    <xf numFmtId="0" fontId="13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5" xfId="0" applyNumberFormat="1" applyFont="1" applyBorder="1" applyAlignment="1" applyProtection="1">
      <alignment horizontal="center" vertical="center" shrinkToFit="1"/>
      <protection hidden="1"/>
    </xf>
    <xf numFmtId="0" fontId="14" fillId="0" borderId="26" xfId="0" applyNumberFormat="1" applyFont="1" applyBorder="1" applyAlignment="1" applyProtection="1">
      <alignment horizontal="center" vertical="center" shrinkToFit="1"/>
      <protection hidden="1"/>
    </xf>
    <xf numFmtId="31" fontId="23" fillId="0" borderId="0" xfId="0" applyNumberFormat="1" applyFont="1" applyBorder="1" applyAlignment="1" applyProtection="1">
      <alignment horizontal="center" vertical="center"/>
      <protection hidden="1"/>
    </xf>
    <xf numFmtId="31" fontId="23" fillId="0" borderId="17" xfId="0" applyNumberFormat="1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177" fontId="35" fillId="0" borderId="10" xfId="0" applyNumberFormat="1" applyFont="1" applyBorder="1" applyAlignment="1" applyProtection="1">
      <alignment horizontal="center" vertical="center"/>
      <protection hidden="1"/>
    </xf>
    <xf numFmtId="177" fontId="35" fillId="0" borderId="17" xfId="0" applyNumberFormat="1" applyFont="1" applyBorder="1" applyAlignment="1" applyProtection="1">
      <alignment horizontal="center" vertical="center"/>
      <protection hidden="1"/>
    </xf>
    <xf numFmtId="177" fontId="21" fillId="0" borderId="27" xfId="0" applyNumberFormat="1" applyFont="1" applyBorder="1" applyAlignment="1" applyProtection="1">
      <alignment horizontal="center" vertical="center"/>
      <protection hidden="1"/>
    </xf>
    <xf numFmtId="177" fontId="21" fillId="0" borderId="18" xfId="0" applyNumberFormat="1" applyFont="1" applyBorder="1" applyAlignment="1" applyProtection="1">
      <alignment horizontal="center" vertical="center"/>
      <protection hidden="1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4" fillId="0" borderId="24" xfId="0" applyFont="1" applyBorder="1" applyAlignment="1" applyProtection="1">
      <alignment horizontal="center" vertical="center" shrinkToFit="1"/>
      <protection hidden="1"/>
    </xf>
    <xf numFmtId="0" fontId="13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NumberFormat="1" applyFont="1" applyBorder="1" applyAlignment="1" applyProtection="1">
      <alignment horizontal="center" vertical="center" shrinkToFit="1"/>
      <protection hidden="1"/>
    </xf>
    <xf numFmtId="0" fontId="14" fillId="0" borderId="8" xfId="0" applyNumberFormat="1" applyFont="1" applyBorder="1" applyAlignment="1" applyProtection="1">
      <alignment horizontal="center" vertical="center" shrinkToFit="1"/>
      <protection hidden="1"/>
    </xf>
    <xf numFmtId="0" fontId="14" fillId="0" borderId="60" xfId="0" applyNumberFormat="1" applyFont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29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13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0" borderId="39" xfId="0" applyFont="1" applyBorder="1" applyAlignment="1" applyProtection="1">
      <alignment horizontal="center" vertical="center" shrinkToFit="1"/>
      <protection hidden="1"/>
    </xf>
    <xf numFmtId="0" fontId="16" fillId="0" borderId="40" xfId="0" applyFont="1" applyBorder="1" applyAlignment="1" applyProtection="1">
      <alignment horizontal="center" vertical="center" shrinkToFit="1"/>
      <protection hidden="1"/>
    </xf>
    <xf numFmtId="0" fontId="16" fillId="0" borderId="41" xfId="0" applyFont="1" applyBorder="1" applyAlignment="1" applyProtection="1">
      <alignment horizontal="center" vertical="center" shrinkToFit="1"/>
      <protection hidden="1"/>
    </xf>
    <xf numFmtId="0" fontId="16" fillId="0" borderId="49" xfId="0" applyFont="1" applyBorder="1" applyAlignment="1" applyProtection="1">
      <alignment horizontal="center" vertical="center" shrinkToFit="1"/>
      <protection hidden="1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vertical="center"/>
      <protection locked="0"/>
    </xf>
    <xf numFmtId="0" fontId="16" fillId="2" borderId="38" xfId="0" applyFont="1" applyFill="1" applyBorder="1" applyAlignment="1" applyProtection="1">
      <alignment vertical="center"/>
      <protection locked="0"/>
    </xf>
    <xf numFmtId="0" fontId="16" fillId="2" borderId="46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vertical="center"/>
      <protection locked="0"/>
    </xf>
    <xf numFmtId="0" fontId="16" fillId="2" borderId="48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8" fillId="7" borderId="12" xfId="0" applyFont="1" applyFill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horizontal="center" vertical="center"/>
      <protection locked="0"/>
    </xf>
    <xf numFmtId="0" fontId="24" fillId="7" borderId="43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31" fontId="23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44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177" fontId="35" fillId="2" borderId="10" xfId="0" applyNumberFormat="1" applyFont="1" applyFill="1" applyBorder="1" applyAlignment="1" applyProtection="1">
      <alignment horizontal="center" vertical="center"/>
      <protection locked="0" hidden="1"/>
    </xf>
    <xf numFmtId="177" fontId="35" fillId="2" borderId="17" xfId="0" applyNumberFormat="1" applyFont="1" applyFill="1" applyBorder="1" applyAlignment="1" applyProtection="1">
      <alignment horizontal="center" vertical="center"/>
      <protection locked="0" hidden="1"/>
    </xf>
    <xf numFmtId="177" fontId="36" fillId="2" borderId="10" xfId="0" applyNumberFormat="1" applyFont="1" applyFill="1" applyBorder="1" applyAlignment="1" applyProtection="1">
      <alignment horizontal="center" vertical="center"/>
      <protection locked="0"/>
    </xf>
    <xf numFmtId="177" fontId="36" fillId="2" borderId="17" xfId="0" applyNumberFormat="1" applyFont="1" applyFill="1" applyBorder="1" applyAlignment="1" applyProtection="1">
      <alignment horizontal="center" vertical="center"/>
      <protection locked="0"/>
    </xf>
    <xf numFmtId="31" fontId="23" fillId="0" borderId="0" xfId="0" applyNumberFormat="1" applyFont="1" applyBorder="1" applyAlignment="1" applyProtection="1">
      <alignment horizontal="left" vertical="center"/>
    </xf>
    <xf numFmtId="31" fontId="23" fillId="2" borderId="17" xfId="0" applyNumberFormat="1" applyFont="1" applyFill="1" applyBorder="1" applyAlignment="1" applyProtection="1">
      <alignment horizontal="center" vertical="center"/>
      <protection locked="0"/>
    </xf>
    <xf numFmtId="31" fontId="23" fillId="0" borderId="0" xfId="0" applyNumberFormat="1" applyFont="1" applyBorder="1" applyAlignment="1" applyProtection="1">
      <alignment vertical="center"/>
    </xf>
    <xf numFmtId="31" fontId="23" fillId="0" borderId="17" xfId="0" applyNumberFormat="1" applyFont="1" applyFill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177" fontId="34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34" fillId="2" borderId="17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7" xfId="0" applyNumberFormat="1" applyFont="1" applyBorder="1" applyAlignment="1" applyProtection="1">
      <alignment horizontal="center" vertical="center" shrinkToFit="1"/>
    </xf>
    <xf numFmtId="177" fontId="9" fillId="0" borderId="18" xfId="0" applyNumberFormat="1" applyFont="1" applyBorder="1" applyAlignment="1" applyProtection="1">
      <alignment horizontal="center" vertical="center" shrinkToFit="1"/>
    </xf>
    <xf numFmtId="0" fontId="14" fillId="0" borderId="24" xfId="0" applyNumberFormat="1" applyFont="1" applyBorder="1" applyAlignment="1" applyProtection="1">
      <alignment horizontal="center" vertical="center" shrinkToFit="1"/>
      <protection hidden="1"/>
    </xf>
    <xf numFmtId="0" fontId="14" fillId="0" borderId="66" xfId="0" applyNumberFormat="1" applyFont="1" applyBorder="1" applyAlignment="1" applyProtection="1">
      <alignment horizontal="center" vertical="center" shrinkToFit="1"/>
      <protection hidden="1"/>
    </xf>
    <xf numFmtId="0" fontId="14" fillId="0" borderId="57" xfId="0" applyFont="1" applyBorder="1" applyAlignment="1" applyProtection="1">
      <alignment horizontal="center" vertical="center" shrinkToFit="1"/>
      <protection hidden="1"/>
    </xf>
    <xf numFmtId="0" fontId="14" fillId="0" borderId="30" xfId="0" applyFont="1" applyBorder="1" applyAlignment="1" applyProtection="1">
      <alignment horizontal="center" vertical="center" shrinkToFit="1"/>
      <protection hidden="1"/>
    </xf>
    <xf numFmtId="0" fontId="14" fillId="0" borderId="58" xfId="0" applyFont="1" applyBorder="1" applyAlignment="1" applyProtection="1">
      <alignment horizontal="center" vertical="center" shrinkToFit="1"/>
      <protection hidden="1"/>
    </xf>
    <xf numFmtId="0" fontId="0" fillId="0" borderId="29" xfId="0" applyFont="1" applyBorder="1" applyAlignment="1" applyProtection="1">
      <alignment horizontal="center" vertical="center" shrinkToFit="1"/>
      <protection hidden="1"/>
    </xf>
    <xf numFmtId="0" fontId="0" fillId="0" borderId="65" xfId="0" applyFont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22" fontId="32" fillId="0" borderId="0" xfId="0" applyNumberFormat="1" applyFont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177" fontId="34" fillId="0" borderId="10" xfId="0" applyNumberFormat="1" applyFont="1" applyBorder="1" applyAlignment="1" applyProtection="1">
      <alignment horizontal="center" vertical="center"/>
      <protection hidden="1"/>
    </xf>
    <xf numFmtId="177" fontId="34" fillId="0" borderId="17" xfId="0" applyNumberFormat="1" applyFont="1" applyBorder="1" applyAlignment="1" applyProtection="1">
      <alignment horizontal="center" vertical="center"/>
      <protection hidden="1"/>
    </xf>
    <xf numFmtId="177" fontId="9" fillId="0" borderId="27" xfId="0" applyNumberFormat="1" applyFont="1" applyBorder="1" applyAlignment="1" applyProtection="1">
      <alignment horizontal="center" vertical="center"/>
      <protection hidden="1"/>
    </xf>
    <xf numFmtId="177" fontId="9" fillId="0" borderId="18" xfId="0" applyNumberFormat="1" applyFont="1" applyBorder="1" applyAlignment="1" applyProtection="1">
      <alignment horizontal="center" vertical="center"/>
      <protection hidden="1"/>
    </xf>
    <xf numFmtId="0" fontId="13" fillId="4" borderId="67" xfId="0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J1008"/>
  <sheetViews>
    <sheetView tabSelected="1" view="pageBreakPreview" zoomScale="55" zoomScaleNormal="100" zoomScaleSheetLayoutView="55" workbookViewId="0">
      <selection activeCell="K7" sqref="K7:M7"/>
    </sheetView>
  </sheetViews>
  <sheetFormatPr defaultColWidth="11.1796875" defaultRowHeight="15" customHeight="1"/>
  <cols>
    <col min="1" max="1" width="11" style="8" customWidth="1"/>
    <col min="2" max="2" width="9" style="8" customWidth="1"/>
    <col min="3" max="5" width="6.6328125" style="8" customWidth="1"/>
    <col min="6" max="6" width="4.90625" style="8" customWidth="1"/>
    <col min="7" max="7" width="6.36328125" style="8" customWidth="1"/>
    <col min="8" max="8" width="7.453125" style="8" customWidth="1"/>
    <col min="9" max="9" width="6.36328125" style="8" customWidth="1"/>
    <col min="10" max="10" width="4.90625" style="8" customWidth="1"/>
    <col min="11" max="13" width="6.36328125" style="8" customWidth="1"/>
    <col min="14" max="14" width="4.90625" style="8" customWidth="1"/>
    <col min="15" max="17" width="6.1796875" style="8" customWidth="1"/>
    <col min="18" max="20" width="4.90625" style="8" customWidth="1"/>
    <col min="21" max="21" width="9" style="8" customWidth="1"/>
    <col min="22" max="23" width="6.54296875" style="8" customWidth="1"/>
    <col min="24" max="24" width="5.81640625" style="8" customWidth="1"/>
    <col min="25" max="25" width="6.81640625" style="8" customWidth="1"/>
    <col min="26" max="26" width="7.08984375" style="8" customWidth="1"/>
    <col min="27" max="29" width="6.6328125" style="8" customWidth="1"/>
    <col min="30" max="30" width="13.90625" style="8" customWidth="1"/>
    <col min="31" max="31" width="3.453125" style="8" customWidth="1"/>
    <col min="32" max="32" width="16.1796875" style="8" customWidth="1"/>
    <col min="33" max="33" width="23.81640625" style="8" customWidth="1"/>
    <col min="34" max="34" width="1.6328125" style="8" customWidth="1"/>
    <col min="35" max="36" width="9" style="8" customWidth="1"/>
    <col min="37" max="16384" width="11.1796875" style="8"/>
  </cols>
  <sheetData>
    <row r="1" spans="1:36" ht="90.5" customHeight="1" thickBot="1">
      <c r="A1" s="214" t="s">
        <v>52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307" t="s">
        <v>65</v>
      </c>
      <c r="S1" s="307"/>
      <c r="T1" s="307"/>
      <c r="U1" s="307"/>
      <c r="V1" s="307"/>
      <c r="W1" s="307" t="s">
        <v>67</v>
      </c>
      <c r="X1" s="307"/>
      <c r="Y1" s="307"/>
      <c r="Z1" s="307"/>
      <c r="AA1" s="307" t="s">
        <v>183</v>
      </c>
      <c r="AB1" s="307"/>
      <c r="AC1" s="307"/>
      <c r="AD1" s="307"/>
      <c r="AE1" s="214" t="s">
        <v>176</v>
      </c>
      <c r="AF1" s="214"/>
      <c r="AG1" s="214"/>
      <c r="AH1" s="108"/>
      <c r="AI1" s="6"/>
      <c r="AJ1" s="6"/>
    </row>
    <row r="2" spans="1:36" ht="59.5" customHeight="1" thickTop="1">
      <c r="A2" s="6"/>
      <c r="B2" s="288" t="s">
        <v>20</v>
      </c>
      <c r="C2" s="289"/>
      <c r="D2" s="289"/>
      <c r="E2" s="290"/>
      <c r="F2" s="294" t="s">
        <v>66</v>
      </c>
      <c r="G2" s="295"/>
      <c r="H2" s="295"/>
      <c r="I2" s="295"/>
      <c r="J2" s="295"/>
      <c r="K2" s="295"/>
      <c r="L2" s="295"/>
      <c r="M2" s="295"/>
      <c r="N2" s="295"/>
      <c r="O2" s="297" t="s">
        <v>59</v>
      </c>
      <c r="P2" s="298"/>
      <c r="Q2" s="298"/>
      <c r="R2" s="299"/>
      <c r="S2" s="308" t="s">
        <v>60</v>
      </c>
      <c r="T2" s="309"/>
      <c r="U2" s="312">
        <v>10</v>
      </c>
      <c r="V2" s="312"/>
      <c r="W2" s="309" t="s">
        <v>61</v>
      </c>
      <c r="X2" s="309"/>
      <c r="Y2" s="314">
        <v>30</v>
      </c>
      <c r="Z2" s="314"/>
      <c r="AA2" s="217" t="s">
        <v>63</v>
      </c>
      <c r="AB2" s="217"/>
      <c r="AC2" s="217"/>
      <c r="AD2" s="222">
        <f>U2+Y2</f>
        <v>40</v>
      </c>
      <c r="AE2" s="6"/>
      <c r="AF2" s="303" t="s">
        <v>0</v>
      </c>
      <c r="AG2" s="305" t="s">
        <v>1</v>
      </c>
      <c r="AH2" s="2"/>
      <c r="AI2" s="2"/>
      <c r="AJ2" s="9"/>
    </row>
    <row r="3" spans="1:36" ht="35.5" customHeight="1" thickBot="1">
      <c r="A3" s="6"/>
      <c r="B3" s="291"/>
      <c r="C3" s="292"/>
      <c r="D3" s="292"/>
      <c r="E3" s="293"/>
      <c r="F3" s="296"/>
      <c r="G3" s="296"/>
      <c r="H3" s="296"/>
      <c r="I3" s="296"/>
      <c r="J3" s="296"/>
      <c r="K3" s="296"/>
      <c r="L3" s="296"/>
      <c r="M3" s="296"/>
      <c r="N3" s="296"/>
      <c r="O3" s="300"/>
      <c r="P3" s="301"/>
      <c r="Q3" s="301"/>
      <c r="R3" s="302"/>
      <c r="S3" s="310"/>
      <c r="T3" s="311"/>
      <c r="U3" s="313"/>
      <c r="V3" s="313"/>
      <c r="W3" s="311"/>
      <c r="X3" s="311"/>
      <c r="Y3" s="315"/>
      <c r="Z3" s="315"/>
      <c r="AA3" s="219"/>
      <c r="AB3" s="219"/>
      <c r="AC3" s="219"/>
      <c r="AD3" s="223"/>
      <c r="AE3" s="6"/>
      <c r="AF3" s="304"/>
      <c r="AG3" s="306"/>
      <c r="AH3" s="2"/>
      <c r="AI3" s="2"/>
      <c r="AJ3" s="9"/>
    </row>
    <row r="4" spans="1:36" ht="27.5" customHeight="1" thickTop="1">
      <c r="A4" s="6"/>
      <c r="B4" s="36"/>
      <c r="C4" s="285" t="s">
        <v>168</v>
      </c>
      <c r="D4" s="286"/>
      <c r="E4" s="287"/>
      <c r="F4" s="39"/>
      <c r="G4" s="285" t="s">
        <v>168</v>
      </c>
      <c r="H4" s="286"/>
      <c r="I4" s="287"/>
      <c r="J4" s="39"/>
      <c r="K4" s="285" t="s">
        <v>168</v>
      </c>
      <c r="L4" s="286"/>
      <c r="M4" s="287"/>
      <c r="N4" s="39"/>
      <c r="O4" s="285" t="s">
        <v>168</v>
      </c>
      <c r="P4" s="286"/>
      <c r="Q4" s="287"/>
      <c r="R4" s="40"/>
      <c r="S4" s="285" t="s">
        <v>168</v>
      </c>
      <c r="T4" s="286"/>
      <c r="U4" s="287"/>
      <c r="V4" s="41"/>
      <c r="W4" s="285" t="s">
        <v>168</v>
      </c>
      <c r="X4" s="286"/>
      <c r="Y4" s="287"/>
      <c r="Z4" s="42"/>
      <c r="AA4" s="285" t="s">
        <v>166</v>
      </c>
      <c r="AB4" s="286"/>
      <c r="AC4" s="287"/>
      <c r="AD4" s="34"/>
      <c r="AE4" s="6"/>
      <c r="AF4" s="304"/>
      <c r="AG4" s="306"/>
      <c r="AH4" s="2"/>
      <c r="AI4" s="2"/>
      <c r="AJ4" s="9"/>
    </row>
    <row r="5" spans="1:36" s="14" customFormat="1" ht="33.5" customHeight="1" thickBot="1">
      <c r="A5" s="10"/>
      <c r="B5" s="61"/>
      <c r="C5" s="281" t="str">
        <f>VLOOKUP(C4,$AF5:$AG59,2,0)</f>
        <v xml:space="preserve"> </v>
      </c>
      <c r="D5" s="279"/>
      <c r="E5" s="280"/>
      <c r="F5" s="62"/>
      <c r="G5" s="281" t="str">
        <f>VLOOKUP(G4,$AF5:$AG59,2,0)</f>
        <v xml:space="preserve"> </v>
      </c>
      <c r="H5" s="279"/>
      <c r="I5" s="280"/>
      <c r="J5" s="62"/>
      <c r="K5" s="281" t="str">
        <f>VLOOKUP(K4,$AF5:$AG59,2,0)</f>
        <v xml:space="preserve"> </v>
      </c>
      <c r="L5" s="279"/>
      <c r="M5" s="280"/>
      <c r="N5" s="62"/>
      <c r="O5" s="281" t="str">
        <f>VLOOKUP(O4,$AF5:$AG59,2,0)</f>
        <v xml:space="preserve"> </v>
      </c>
      <c r="P5" s="279"/>
      <c r="Q5" s="280"/>
      <c r="R5" s="62"/>
      <c r="S5" s="281" t="str">
        <f>VLOOKUP(S4,$AF5:$AG59,2,0)</f>
        <v xml:space="preserve"> </v>
      </c>
      <c r="T5" s="279"/>
      <c r="U5" s="280"/>
      <c r="V5" s="62"/>
      <c r="W5" s="281" t="str">
        <f>VLOOKUP(W4,$AF5:$AG59,2,0)</f>
        <v xml:space="preserve"> </v>
      </c>
      <c r="X5" s="279"/>
      <c r="Y5" s="280"/>
      <c r="Z5" s="63"/>
      <c r="AA5" s="281" t="str">
        <f>VLOOKUP(AA4,$AF5:$AG59,2,0)</f>
        <v xml:space="preserve"> </v>
      </c>
      <c r="AB5" s="279"/>
      <c r="AC5" s="280"/>
      <c r="AD5" s="104">
        <v>8</v>
      </c>
      <c r="AE5" s="10"/>
      <c r="AF5" s="139">
        <v>1</v>
      </c>
      <c r="AG5" s="115" t="s">
        <v>71</v>
      </c>
      <c r="AH5" s="12"/>
      <c r="AI5" s="12"/>
      <c r="AJ5" s="13"/>
    </row>
    <row r="6" spans="1:36" s="14" customFormat="1" ht="32.25" customHeight="1" thickBot="1">
      <c r="A6" s="10"/>
      <c r="B6" s="1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10"/>
      <c r="AF6" s="139">
        <v>2</v>
      </c>
      <c r="AG6" s="115" t="s">
        <v>72</v>
      </c>
      <c r="AH6" s="12"/>
      <c r="AI6" s="12"/>
      <c r="AJ6" s="16"/>
    </row>
    <row r="7" spans="1:36" s="14" customFormat="1" ht="32.25" customHeight="1">
      <c r="A7" s="10"/>
      <c r="B7" s="11"/>
      <c r="C7" s="273">
        <v>16</v>
      </c>
      <c r="D7" s="274"/>
      <c r="E7" s="275"/>
      <c r="F7" s="38"/>
      <c r="G7" s="273">
        <v>45</v>
      </c>
      <c r="H7" s="276"/>
      <c r="I7" s="277"/>
      <c r="J7" s="38"/>
      <c r="K7" s="273" t="s">
        <v>168</v>
      </c>
      <c r="L7" s="276"/>
      <c r="M7" s="277"/>
      <c r="N7" s="38"/>
      <c r="O7" s="273" t="s">
        <v>168</v>
      </c>
      <c r="P7" s="276"/>
      <c r="Q7" s="277"/>
      <c r="R7" s="38"/>
      <c r="S7" s="282">
        <v>7</v>
      </c>
      <c r="T7" s="283"/>
      <c r="U7" s="284"/>
      <c r="V7" s="38"/>
      <c r="W7" s="282">
        <v>1</v>
      </c>
      <c r="X7" s="283"/>
      <c r="Y7" s="284"/>
      <c r="Z7" s="38"/>
      <c r="AA7" s="282">
        <v>1</v>
      </c>
      <c r="AB7" s="283"/>
      <c r="AC7" s="284"/>
      <c r="AD7" s="37"/>
      <c r="AE7" s="10"/>
      <c r="AF7" s="139">
        <v>3</v>
      </c>
      <c r="AG7" s="115" t="s">
        <v>73</v>
      </c>
      <c r="AH7" s="12"/>
      <c r="AI7" s="12"/>
      <c r="AJ7" s="13"/>
    </row>
    <row r="8" spans="1:36" s="14" customFormat="1" ht="32.25" customHeight="1" thickBot="1">
      <c r="A8" s="10"/>
      <c r="B8" s="61"/>
      <c r="C8" s="141" t="str">
        <f>VLOOKUP(C7,$AF5:$AG59,2,0)</f>
        <v>卓子翔</v>
      </c>
      <c r="D8" s="142"/>
      <c r="E8" s="143"/>
      <c r="F8" s="64"/>
      <c r="G8" s="141" t="str">
        <f>VLOOKUP(G7,$AF5:$AG59,2,0)</f>
        <v>HY</v>
      </c>
      <c r="H8" s="142"/>
      <c r="I8" s="143"/>
      <c r="J8" s="64"/>
      <c r="K8" s="141" t="str">
        <f>VLOOKUP(K7,$AF5:$AG59,2,0)</f>
        <v xml:space="preserve"> </v>
      </c>
      <c r="L8" s="142"/>
      <c r="M8" s="143"/>
      <c r="N8" s="64"/>
      <c r="O8" s="141" t="str">
        <f>VLOOKUP(O7,$AF5:$AG59,2,0)</f>
        <v xml:space="preserve"> </v>
      </c>
      <c r="P8" s="142"/>
      <c r="Q8" s="143"/>
      <c r="R8" s="64"/>
      <c r="S8" s="278" t="str">
        <f>VLOOKUP(S7,$AF5:$AG59,2,0)</f>
        <v>葉衣薰</v>
      </c>
      <c r="T8" s="279"/>
      <c r="U8" s="280"/>
      <c r="V8" s="64"/>
      <c r="W8" s="278" t="str">
        <f>VLOOKUP(W7,$AF5:$AG59,2,0)</f>
        <v>何苡璐</v>
      </c>
      <c r="X8" s="279"/>
      <c r="Y8" s="280"/>
      <c r="Z8" s="64"/>
      <c r="AA8" s="278" t="str">
        <f>VLOOKUP(AA7,$AF5:$AG59,2,0)</f>
        <v>何苡璐</v>
      </c>
      <c r="AB8" s="279"/>
      <c r="AC8" s="280"/>
      <c r="AD8" s="104">
        <v>7</v>
      </c>
      <c r="AE8" s="10"/>
      <c r="AF8" s="139">
        <v>4</v>
      </c>
      <c r="AG8" s="115" t="s">
        <v>74</v>
      </c>
      <c r="AH8" s="12"/>
      <c r="AI8" s="12"/>
      <c r="AJ8" s="13"/>
    </row>
    <row r="9" spans="1:36" s="14" customFormat="1" ht="32.25" customHeight="1" thickBot="1">
      <c r="A9" s="10"/>
      <c r="B9" s="11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37"/>
      <c r="AE9" s="10"/>
      <c r="AF9" s="139">
        <v>5</v>
      </c>
      <c r="AG9" s="115" t="s">
        <v>75</v>
      </c>
      <c r="AH9" s="12"/>
      <c r="AI9" s="12"/>
      <c r="AJ9" s="13"/>
    </row>
    <row r="10" spans="1:36" s="14" customFormat="1" ht="32.25" customHeight="1">
      <c r="A10" s="10"/>
      <c r="B10" s="11"/>
      <c r="C10" s="273">
        <v>1</v>
      </c>
      <c r="D10" s="274"/>
      <c r="E10" s="275"/>
      <c r="F10" s="38"/>
      <c r="G10" s="273">
        <v>12</v>
      </c>
      <c r="H10" s="274"/>
      <c r="I10" s="275"/>
      <c r="J10" s="38"/>
      <c r="K10" s="273">
        <v>11</v>
      </c>
      <c r="L10" s="274"/>
      <c r="M10" s="275"/>
      <c r="N10" s="38"/>
      <c r="O10" s="273">
        <v>11</v>
      </c>
      <c r="P10" s="274"/>
      <c r="Q10" s="275"/>
      <c r="R10" s="38"/>
      <c r="S10" s="273">
        <v>1</v>
      </c>
      <c r="T10" s="274"/>
      <c r="U10" s="275"/>
      <c r="V10" s="38"/>
      <c r="W10" s="273">
        <v>1</v>
      </c>
      <c r="X10" s="274"/>
      <c r="Y10" s="275"/>
      <c r="Z10" s="38"/>
      <c r="AA10" s="273">
        <v>1</v>
      </c>
      <c r="AB10" s="276"/>
      <c r="AC10" s="277"/>
      <c r="AD10" s="37"/>
      <c r="AE10" s="10"/>
      <c r="AF10" s="139">
        <v>6</v>
      </c>
      <c r="AG10" s="115" t="s">
        <v>76</v>
      </c>
      <c r="AH10" s="12"/>
      <c r="AI10" s="12"/>
      <c r="AJ10" s="16"/>
    </row>
    <row r="11" spans="1:36" s="14" customFormat="1" ht="36.65" customHeight="1" thickBot="1">
      <c r="A11" s="10"/>
      <c r="B11" s="61"/>
      <c r="C11" s="141" t="str">
        <f>VLOOKUP(C10,$AF5:$AG59,2,0)</f>
        <v>何苡璐</v>
      </c>
      <c r="D11" s="142"/>
      <c r="E11" s="143"/>
      <c r="F11" s="64"/>
      <c r="G11" s="141" t="str">
        <f>VLOOKUP(G10,$AF5:$AG59,2,0)</f>
        <v>江承叡</v>
      </c>
      <c r="H11" s="142"/>
      <c r="I11" s="143"/>
      <c r="J11" s="64"/>
      <c r="K11" s="141" t="str">
        <f>VLOOKUP(K10,$AF5:$AG59,2,0)</f>
        <v xml:space="preserve">王明 </v>
      </c>
      <c r="L11" s="142"/>
      <c r="M11" s="143"/>
      <c r="N11" s="64"/>
      <c r="O11" s="141" t="str">
        <f>VLOOKUP(O10,$AF5:$AG59,2,0)</f>
        <v xml:space="preserve">王明 </v>
      </c>
      <c r="P11" s="142"/>
      <c r="Q11" s="143"/>
      <c r="R11" s="64"/>
      <c r="S11" s="141" t="str">
        <f>VLOOKUP(S10,$AF5:$AG59,2,0)</f>
        <v>何苡璐</v>
      </c>
      <c r="T11" s="142"/>
      <c r="U11" s="143"/>
      <c r="V11" s="64"/>
      <c r="W11" s="141" t="str">
        <f>VLOOKUP(W10,$AF5:$AG59,2,0)</f>
        <v>何苡璐</v>
      </c>
      <c r="X11" s="142"/>
      <c r="Y11" s="143"/>
      <c r="Z11" s="64"/>
      <c r="AA11" s="141" t="str">
        <f>VLOOKUP(AA10,$AF5:$AG59,2,0)</f>
        <v>何苡璐</v>
      </c>
      <c r="AB11" s="142"/>
      <c r="AC11" s="143"/>
      <c r="AD11" s="104">
        <v>6</v>
      </c>
      <c r="AE11" s="10"/>
      <c r="AF11" s="139">
        <v>7</v>
      </c>
      <c r="AG11" s="115" t="s">
        <v>77</v>
      </c>
      <c r="AH11" s="12"/>
      <c r="AI11" s="12"/>
      <c r="AJ11" s="16"/>
    </row>
    <row r="12" spans="1:36" s="14" customFormat="1" ht="32.25" customHeight="1" thickBot="1">
      <c r="A12" s="10"/>
      <c r="B12" s="11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37"/>
      <c r="AE12" s="10"/>
      <c r="AF12" s="139">
        <v>8</v>
      </c>
      <c r="AG12" s="115" t="s">
        <v>78</v>
      </c>
      <c r="AH12" s="12"/>
      <c r="AI12" s="12"/>
      <c r="AJ12" s="16"/>
    </row>
    <row r="13" spans="1:36" s="14" customFormat="1" ht="32.25" customHeight="1">
      <c r="A13" s="10"/>
      <c r="B13" s="11"/>
      <c r="C13" s="273">
        <v>1</v>
      </c>
      <c r="D13" s="274"/>
      <c r="E13" s="275"/>
      <c r="F13" s="38"/>
      <c r="G13" s="273">
        <v>2</v>
      </c>
      <c r="H13" s="274"/>
      <c r="I13" s="275"/>
      <c r="J13" s="38"/>
      <c r="K13" s="273">
        <v>1</v>
      </c>
      <c r="L13" s="274"/>
      <c r="M13" s="275"/>
      <c r="N13" s="38"/>
      <c r="O13" s="273">
        <v>1</v>
      </c>
      <c r="P13" s="274"/>
      <c r="Q13" s="275"/>
      <c r="R13" s="38"/>
      <c r="S13" s="273">
        <v>1</v>
      </c>
      <c r="T13" s="274"/>
      <c r="U13" s="275"/>
      <c r="V13" s="38"/>
      <c r="W13" s="273">
        <v>13</v>
      </c>
      <c r="X13" s="274"/>
      <c r="Y13" s="275"/>
      <c r="Z13" s="38"/>
      <c r="AA13" s="273">
        <v>1</v>
      </c>
      <c r="AB13" s="276"/>
      <c r="AC13" s="277"/>
      <c r="AD13" s="37"/>
      <c r="AE13" s="10"/>
      <c r="AF13" s="139">
        <v>9</v>
      </c>
      <c r="AG13" s="115" t="s">
        <v>79</v>
      </c>
      <c r="AH13" s="12"/>
      <c r="AI13" s="12"/>
      <c r="AJ13" s="13"/>
    </row>
    <row r="14" spans="1:36" s="14" customFormat="1" ht="32.25" customHeight="1" thickBot="1">
      <c r="A14" s="10"/>
      <c r="B14" s="105" t="s">
        <v>41</v>
      </c>
      <c r="C14" s="141" t="str">
        <f>VLOOKUP(C13,AF5:AG59,2)</f>
        <v>何苡璐</v>
      </c>
      <c r="D14" s="142"/>
      <c r="E14" s="143"/>
      <c r="F14" s="64"/>
      <c r="G14" s="141" t="str">
        <f>VLOOKUP(G13,$AF$2:$AG$59,2)</f>
        <v>林庭誼</v>
      </c>
      <c r="H14" s="142"/>
      <c r="I14" s="143"/>
      <c r="J14" s="64"/>
      <c r="K14" s="141" t="str">
        <f>VLOOKUP(K13,$AF$2:$AG$59,2)</f>
        <v>何苡璐</v>
      </c>
      <c r="L14" s="142"/>
      <c r="M14" s="143"/>
      <c r="N14" s="64"/>
      <c r="O14" s="141" t="str">
        <f>VLOOKUP(O13,$AF$2:$AG$59,2)</f>
        <v>何苡璐</v>
      </c>
      <c r="P14" s="142"/>
      <c r="Q14" s="143"/>
      <c r="R14" s="64"/>
      <c r="S14" s="141" t="str">
        <f>VLOOKUP(S13,$AF$2:$AG$59,2)</f>
        <v>何苡璐</v>
      </c>
      <c r="T14" s="142"/>
      <c r="U14" s="143"/>
      <c r="V14" s="64"/>
      <c r="W14" s="141" t="str">
        <f>VLOOKUP(W13,$AF$2:$AG$59,2)</f>
        <v xml:space="preserve">吳壘 </v>
      </c>
      <c r="X14" s="142"/>
      <c r="Y14" s="143"/>
      <c r="Z14" s="64"/>
      <c r="AA14" s="141" t="str">
        <f>VLOOKUP(AA13,$AF$2:$AG$59,2)</f>
        <v>何苡璐</v>
      </c>
      <c r="AB14" s="142"/>
      <c r="AC14" s="143"/>
      <c r="AD14" s="103">
        <v>5</v>
      </c>
      <c r="AE14" s="10"/>
      <c r="AF14" s="139">
        <v>10</v>
      </c>
      <c r="AG14" s="115" t="s">
        <v>80</v>
      </c>
      <c r="AH14" s="12"/>
      <c r="AI14" s="12"/>
      <c r="AJ14" s="13"/>
    </row>
    <row r="15" spans="1:36" s="14" customFormat="1" ht="32.25" customHeight="1" thickBot="1">
      <c r="A15" s="10"/>
      <c r="B15" s="106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6"/>
      <c r="AE15" s="10"/>
      <c r="AF15" s="139">
        <v>11</v>
      </c>
      <c r="AG15" s="115" t="s">
        <v>180</v>
      </c>
      <c r="AH15" s="12"/>
      <c r="AI15" s="12"/>
      <c r="AJ15" s="16"/>
    </row>
    <row r="16" spans="1:36" s="14" customFormat="1" ht="32.25" customHeight="1">
      <c r="A16" s="10"/>
      <c r="B16" s="106"/>
      <c r="C16" s="273">
        <v>1</v>
      </c>
      <c r="D16" s="274"/>
      <c r="E16" s="275"/>
      <c r="F16" s="38"/>
      <c r="G16" s="273">
        <v>1</v>
      </c>
      <c r="H16" s="274"/>
      <c r="I16" s="275"/>
      <c r="J16" s="38"/>
      <c r="K16" s="273">
        <v>1</v>
      </c>
      <c r="L16" s="274"/>
      <c r="M16" s="275"/>
      <c r="N16" s="38"/>
      <c r="O16" s="273">
        <v>1</v>
      </c>
      <c r="P16" s="274"/>
      <c r="Q16" s="275"/>
      <c r="R16" s="38"/>
      <c r="S16" s="273">
        <v>1</v>
      </c>
      <c r="T16" s="274"/>
      <c r="U16" s="275"/>
      <c r="V16" s="38"/>
      <c r="W16" s="273">
        <v>1</v>
      </c>
      <c r="X16" s="274"/>
      <c r="Y16" s="275"/>
      <c r="Z16" s="38"/>
      <c r="AA16" s="273">
        <v>1</v>
      </c>
      <c r="AB16" s="276"/>
      <c r="AC16" s="277"/>
      <c r="AD16" s="56"/>
      <c r="AE16" s="10"/>
      <c r="AF16" s="139">
        <v>12</v>
      </c>
      <c r="AG16" s="115" t="s">
        <v>81</v>
      </c>
      <c r="AH16" s="12"/>
      <c r="AI16" s="12"/>
      <c r="AJ16" s="13"/>
    </row>
    <row r="17" spans="1:36" s="14" customFormat="1" ht="32.25" customHeight="1" thickBot="1">
      <c r="A17" s="10"/>
      <c r="B17" s="105"/>
      <c r="C17" s="141" t="str">
        <f>VLOOKUP(C16,$AF5:$AG59,2,0)</f>
        <v>何苡璐</v>
      </c>
      <c r="D17" s="142"/>
      <c r="E17" s="143"/>
      <c r="F17" s="64"/>
      <c r="G17" s="141" t="str">
        <f>VLOOKUP(G16,$AF5:$AG59,2,0)</f>
        <v>何苡璐</v>
      </c>
      <c r="H17" s="142"/>
      <c r="I17" s="143"/>
      <c r="J17" s="64"/>
      <c r="K17" s="141" t="str">
        <f>VLOOKUP(K16,$AF5:$AG59,2,0)</f>
        <v>何苡璐</v>
      </c>
      <c r="L17" s="142"/>
      <c r="M17" s="143"/>
      <c r="N17" s="64"/>
      <c r="O17" s="141" t="str">
        <f>VLOOKUP(O16,$AF5:$AG59,2,0)</f>
        <v>何苡璐</v>
      </c>
      <c r="P17" s="142"/>
      <c r="Q17" s="143"/>
      <c r="R17" s="64"/>
      <c r="S17" s="141" t="str">
        <f>VLOOKUP(S16,$AF5:$AG59,2,0)</f>
        <v>何苡璐</v>
      </c>
      <c r="T17" s="142"/>
      <c r="U17" s="143"/>
      <c r="V17" s="64"/>
      <c r="W17" s="141" t="str">
        <f>VLOOKUP(W16,$AF5:$AG59,2,0)</f>
        <v>何苡璐</v>
      </c>
      <c r="X17" s="142"/>
      <c r="Y17" s="143"/>
      <c r="Z17" s="64"/>
      <c r="AA17" s="141" t="str">
        <f>VLOOKUP(AA16,$AF5:$AG59,2,0)</f>
        <v>何苡璐</v>
      </c>
      <c r="AB17" s="142"/>
      <c r="AC17" s="143"/>
      <c r="AD17" s="103">
        <v>4</v>
      </c>
      <c r="AE17" s="10"/>
      <c r="AF17" s="139">
        <v>13</v>
      </c>
      <c r="AG17" s="115" t="s">
        <v>182</v>
      </c>
      <c r="AH17" s="12"/>
      <c r="AI17" s="12"/>
      <c r="AJ17" s="16"/>
    </row>
    <row r="18" spans="1:36" s="14" customFormat="1" ht="32.25" customHeight="1" thickBot="1">
      <c r="A18" s="10"/>
      <c r="B18" s="106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5"/>
      <c r="AC18" s="58"/>
      <c r="AD18" s="56"/>
      <c r="AE18" s="10"/>
      <c r="AF18" s="139">
        <v>14</v>
      </c>
      <c r="AG18" s="115" t="s">
        <v>82</v>
      </c>
      <c r="AH18" s="12"/>
      <c r="AI18" s="12"/>
      <c r="AJ18" s="13"/>
    </row>
    <row r="19" spans="1:36" s="14" customFormat="1" ht="32.25" customHeight="1">
      <c r="A19" s="10"/>
      <c r="B19" s="106"/>
      <c r="C19" s="273">
        <v>1</v>
      </c>
      <c r="D19" s="274"/>
      <c r="E19" s="275"/>
      <c r="F19" s="38"/>
      <c r="G19" s="273">
        <v>13</v>
      </c>
      <c r="H19" s="274"/>
      <c r="I19" s="275"/>
      <c r="J19" s="38"/>
      <c r="K19" s="273">
        <v>2</v>
      </c>
      <c r="L19" s="274"/>
      <c r="M19" s="275"/>
      <c r="N19" s="38"/>
      <c r="O19" s="273">
        <v>2</v>
      </c>
      <c r="P19" s="274"/>
      <c r="Q19" s="275"/>
      <c r="R19" s="38"/>
      <c r="S19" s="273">
        <v>11</v>
      </c>
      <c r="T19" s="274"/>
      <c r="U19" s="275"/>
      <c r="V19" s="38"/>
      <c r="W19" s="273">
        <v>5</v>
      </c>
      <c r="X19" s="274"/>
      <c r="Y19" s="275"/>
      <c r="Z19" s="38"/>
      <c r="AA19" s="273">
        <v>1</v>
      </c>
      <c r="AB19" s="276"/>
      <c r="AC19" s="277"/>
      <c r="AD19" s="56"/>
      <c r="AE19" s="10"/>
      <c r="AF19" s="139">
        <v>15</v>
      </c>
      <c r="AG19" s="115" t="s">
        <v>83</v>
      </c>
      <c r="AH19" s="12"/>
      <c r="AI19" s="12"/>
      <c r="AJ19" s="13"/>
    </row>
    <row r="20" spans="1:36" s="14" customFormat="1" ht="32.25" customHeight="1" thickBot="1">
      <c r="A20" s="10"/>
      <c r="B20" s="105" t="s">
        <v>46</v>
      </c>
      <c r="C20" s="141" t="str">
        <f>VLOOKUP(C19,$AF5:$AG59,2,0)</f>
        <v>何苡璐</v>
      </c>
      <c r="D20" s="142"/>
      <c r="E20" s="143"/>
      <c r="F20" s="64"/>
      <c r="G20" s="141" t="str">
        <f>VLOOKUP(G19,$AF5:$AG59,2,0)</f>
        <v xml:space="preserve">吳壘 </v>
      </c>
      <c r="H20" s="142"/>
      <c r="I20" s="143"/>
      <c r="J20" s="64"/>
      <c r="K20" s="141" t="str">
        <f>VLOOKUP(K19,$AF5:$AG59,2,0)</f>
        <v>林庭誼</v>
      </c>
      <c r="L20" s="142"/>
      <c r="M20" s="143"/>
      <c r="N20" s="64"/>
      <c r="O20" s="141" t="str">
        <f>VLOOKUP(O19,$AF5:$AG59,2,0)</f>
        <v>林庭誼</v>
      </c>
      <c r="P20" s="142"/>
      <c r="Q20" s="143"/>
      <c r="R20" s="64"/>
      <c r="S20" s="141" t="str">
        <f>VLOOKUP(S19,$AF5:$AG59,2,0)</f>
        <v xml:space="preserve">王明 </v>
      </c>
      <c r="T20" s="142"/>
      <c r="U20" s="143"/>
      <c r="V20" s="64"/>
      <c r="W20" s="141" t="str">
        <f>VLOOKUP(W19,$AF5:$AG59,2,0)</f>
        <v>陳嬿云</v>
      </c>
      <c r="X20" s="142"/>
      <c r="Y20" s="143"/>
      <c r="Z20" s="64"/>
      <c r="AA20" s="141" t="str">
        <f>VLOOKUP(AA19,$AF5:$AG59,2,0)</f>
        <v>何苡璐</v>
      </c>
      <c r="AB20" s="142"/>
      <c r="AC20" s="143"/>
      <c r="AD20" s="103">
        <v>3</v>
      </c>
      <c r="AE20" s="10"/>
      <c r="AF20" s="139">
        <v>16</v>
      </c>
      <c r="AG20" s="115" t="s">
        <v>84</v>
      </c>
      <c r="AH20" s="12"/>
      <c r="AI20" s="12"/>
      <c r="AJ20" s="13"/>
    </row>
    <row r="21" spans="1:36" s="14" customFormat="1" ht="32.25" customHeight="1" thickBot="1">
      <c r="A21" s="10"/>
      <c r="B21" s="106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6"/>
      <c r="AE21" s="10"/>
      <c r="AF21" s="139">
        <v>17</v>
      </c>
      <c r="AG21" s="115" t="s">
        <v>85</v>
      </c>
      <c r="AH21" s="12"/>
      <c r="AI21" s="12"/>
      <c r="AJ21" s="16"/>
    </row>
    <row r="22" spans="1:36" s="14" customFormat="1" ht="32.25" customHeight="1">
      <c r="A22" s="10"/>
      <c r="B22" s="106"/>
      <c r="C22" s="273">
        <v>1</v>
      </c>
      <c r="D22" s="274"/>
      <c r="E22" s="275"/>
      <c r="F22" s="38"/>
      <c r="G22" s="273">
        <v>1</v>
      </c>
      <c r="H22" s="274"/>
      <c r="I22" s="275"/>
      <c r="J22" s="38"/>
      <c r="K22" s="273">
        <v>1</v>
      </c>
      <c r="L22" s="274"/>
      <c r="M22" s="275"/>
      <c r="N22" s="38"/>
      <c r="O22" s="273">
        <v>2</v>
      </c>
      <c r="P22" s="274"/>
      <c r="Q22" s="275"/>
      <c r="R22" s="38"/>
      <c r="S22" s="273">
        <v>8</v>
      </c>
      <c r="T22" s="274"/>
      <c r="U22" s="275"/>
      <c r="V22" s="38"/>
      <c r="W22" s="273">
        <v>11</v>
      </c>
      <c r="X22" s="274"/>
      <c r="Y22" s="275"/>
      <c r="Z22" s="38"/>
      <c r="AA22" s="273">
        <v>1</v>
      </c>
      <c r="AB22" s="276"/>
      <c r="AC22" s="277"/>
      <c r="AD22" s="56"/>
      <c r="AE22" s="10"/>
      <c r="AF22" s="139">
        <v>18</v>
      </c>
      <c r="AG22" s="115" t="s">
        <v>86</v>
      </c>
      <c r="AH22" s="12"/>
      <c r="AI22" s="12"/>
      <c r="AJ22" s="16"/>
    </row>
    <row r="23" spans="1:36" s="14" customFormat="1" ht="32.25" customHeight="1" thickBot="1">
      <c r="A23" s="10"/>
      <c r="B23" s="105"/>
      <c r="C23" s="141" t="str">
        <f>VLOOKUP(C22,$AF5:$AG59,2,0)</f>
        <v>何苡璐</v>
      </c>
      <c r="D23" s="142"/>
      <c r="E23" s="143"/>
      <c r="F23" s="64"/>
      <c r="G23" s="141" t="str">
        <f>VLOOKUP(G22,$AF5:$AG59,2,0)</f>
        <v>何苡璐</v>
      </c>
      <c r="H23" s="142"/>
      <c r="I23" s="143"/>
      <c r="J23" s="64"/>
      <c r="K23" s="141" t="str">
        <f>VLOOKUP(K22,$AF5:$AG59,2,0)</f>
        <v>何苡璐</v>
      </c>
      <c r="L23" s="142"/>
      <c r="M23" s="143"/>
      <c r="N23" s="64"/>
      <c r="O23" s="141" t="str">
        <f>VLOOKUP(O22,$AF5:$AG59,2,0)</f>
        <v>林庭誼</v>
      </c>
      <c r="P23" s="142"/>
      <c r="Q23" s="143"/>
      <c r="R23" s="64"/>
      <c r="S23" s="141" t="str">
        <f>VLOOKUP(S22,$AF5:$AG59,2,0)</f>
        <v>詹宜樺</v>
      </c>
      <c r="T23" s="142"/>
      <c r="U23" s="143"/>
      <c r="V23" s="64"/>
      <c r="W23" s="141" t="str">
        <f>VLOOKUP(W22,$AF5:$AG59,2,0)</f>
        <v xml:space="preserve">王明 </v>
      </c>
      <c r="X23" s="142"/>
      <c r="Y23" s="143"/>
      <c r="Z23" s="64"/>
      <c r="AA23" s="141" t="str">
        <f>VLOOKUP(AA22,$AF5:$AG59,2,0)</f>
        <v>何苡璐</v>
      </c>
      <c r="AB23" s="142"/>
      <c r="AC23" s="143"/>
      <c r="AD23" s="103">
        <v>2</v>
      </c>
      <c r="AE23" s="10"/>
      <c r="AF23" s="139">
        <v>19</v>
      </c>
      <c r="AG23" s="115" t="s">
        <v>87</v>
      </c>
      <c r="AH23" s="12"/>
      <c r="AI23" s="12"/>
      <c r="AJ23" s="16"/>
    </row>
    <row r="24" spans="1:36" s="14" customFormat="1" ht="32.25" customHeight="1" thickBot="1">
      <c r="A24" s="10"/>
      <c r="B24" s="106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5"/>
      <c r="U24" s="58"/>
      <c r="V24" s="58"/>
      <c r="W24" s="58"/>
      <c r="X24" s="58"/>
      <c r="Y24" s="58"/>
      <c r="Z24" s="58"/>
      <c r="AA24" s="58"/>
      <c r="AB24" s="58"/>
      <c r="AC24" s="58"/>
      <c r="AD24" s="37"/>
      <c r="AE24" s="10"/>
      <c r="AF24" s="139">
        <v>20</v>
      </c>
      <c r="AG24" s="115" t="s">
        <v>88</v>
      </c>
      <c r="AH24" s="12"/>
      <c r="AI24" s="12"/>
      <c r="AJ24" s="16"/>
    </row>
    <row r="25" spans="1:36" s="14" customFormat="1" ht="32.25" customHeight="1">
      <c r="A25" s="10"/>
      <c r="B25" s="106"/>
      <c r="C25" s="273">
        <v>1</v>
      </c>
      <c r="D25" s="274"/>
      <c r="E25" s="275"/>
      <c r="F25" s="38"/>
      <c r="G25" s="273">
        <v>1</v>
      </c>
      <c r="H25" s="274"/>
      <c r="I25" s="275"/>
      <c r="J25" s="38"/>
      <c r="K25" s="273">
        <v>1</v>
      </c>
      <c r="L25" s="274"/>
      <c r="M25" s="275"/>
      <c r="N25" s="38"/>
      <c r="O25" s="273">
        <v>1</v>
      </c>
      <c r="P25" s="274"/>
      <c r="Q25" s="275"/>
      <c r="R25" s="38"/>
      <c r="S25" s="273">
        <v>41</v>
      </c>
      <c r="T25" s="274"/>
      <c r="U25" s="275"/>
      <c r="V25" s="38"/>
      <c r="W25" s="273">
        <v>6</v>
      </c>
      <c r="X25" s="274"/>
      <c r="Y25" s="275"/>
      <c r="Z25" s="38"/>
      <c r="AA25" s="273" t="s">
        <v>178</v>
      </c>
      <c r="AB25" s="276"/>
      <c r="AC25" s="277"/>
      <c r="AD25" s="37"/>
      <c r="AE25" s="10"/>
      <c r="AF25" s="139">
        <v>21</v>
      </c>
      <c r="AG25" s="115" t="s">
        <v>89</v>
      </c>
      <c r="AH25" s="12"/>
      <c r="AI25" s="12"/>
      <c r="AJ25" s="16"/>
    </row>
    <row r="26" spans="1:36" s="14" customFormat="1" ht="32.25" customHeight="1" thickBot="1">
      <c r="A26" s="10"/>
      <c r="B26" s="105" t="s">
        <v>43</v>
      </c>
      <c r="C26" s="141" t="str">
        <f>VLOOKUP(C25,$AF5:AG59,2,0)</f>
        <v>何苡璐</v>
      </c>
      <c r="D26" s="142"/>
      <c r="E26" s="143"/>
      <c r="F26" s="64"/>
      <c r="G26" s="141" t="str">
        <f>VLOOKUP(G25,$AF5:AK59,2,0)</f>
        <v>何苡璐</v>
      </c>
      <c r="H26" s="142"/>
      <c r="I26" s="143"/>
      <c r="J26" s="64"/>
      <c r="K26" s="141" t="str">
        <f>VLOOKUP(K25,$AF5:AO59,2,0)</f>
        <v>何苡璐</v>
      </c>
      <c r="L26" s="142"/>
      <c r="M26" s="143"/>
      <c r="N26" s="64"/>
      <c r="O26" s="141" t="str">
        <f>VLOOKUP(O25,$AF5:AS59,2,0)</f>
        <v>何苡璐</v>
      </c>
      <c r="P26" s="142"/>
      <c r="Q26" s="143"/>
      <c r="R26" s="64"/>
      <c r="S26" s="141" t="str">
        <f>VLOOKUP(S25,$AF5:AW59,2,0)</f>
        <v>Q</v>
      </c>
      <c r="T26" s="142"/>
      <c r="U26" s="143"/>
      <c r="V26" s="64"/>
      <c r="W26" s="141" t="str">
        <f>VLOOKUP(W25,$AF5:BA59,2,0)</f>
        <v>萬逸惟</v>
      </c>
      <c r="X26" s="142"/>
      <c r="Y26" s="143"/>
      <c r="Z26" s="64"/>
      <c r="AA26" s="141" t="str">
        <f>VLOOKUP(AA25,$AF5:BE59,2,0)</f>
        <v xml:space="preserve"> </v>
      </c>
      <c r="AB26" s="142"/>
      <c r="AC26" s="143"/>
      <c r="AD26" s="104">
        <v>1</v>
      </c>
      <c r="AE26" s="10"/>
      <c r="AF26" s="139">
        <v>22</v>
      </c>
      <c r="AG26" s="115" t="s">
        <v>90</v>
      </c>
      <c r="AH26" s="12"/>
      <c r="AI26" s="12"/>
      <c r="AJ26" s="13"/>
    </row>
    <row r="27" spans="1:36" s="14" customFormat="1" ht="32.25" customHeight="1" thickBot="1">
      <c r="A27" s="10"/>
      <c r="B27" s="1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7"/>
      <c r="AE27" s="10"/>
      <c r="AF27" s="139">
        <v>23</v>
      </c>
      <c r="AG27" s="115" t="s">
        <v>91</v>
      </c>
      <c r="AH27" s="12"/>
      <c r="AI27" s="12"/>
      <c r="AJ27" s="13"/>
    </row>
    <row r="28" spans="1:36" s="14" customFormat="1" ht="32.25" customHeight="1" thickBot="1">
      <c r="A28" s="10"/>
      <c r="B28" s="18"/>
      <c r="C28" s="270" t="s">
        <v>37</v>
      </c>
      <c r="D28" s="271"/>
      <c r="E28" s="272"/>
      <c r="F28" s="31"/>
      <c r="G28" s="270" t="s">
        <v>28</v>
      </c>
      <c r="H28" s="271"/>
      <c r="I28" s="272"/>
      <c r="J28" s="31"/>
      <c r="K28" s="270" t="s">
        <v>47</v>
      </c>
      <c r="L28" s="271"/>
      <c r="M28" s="272"/>
      <c r="N28" s="31"/>
      <c r="O28" s="270" t="s">
        <v>29</v>
      </c>
      <c r="P28" s="271"/>
      <c r="Q28" s="272"/>
      <c r="R28" s="31"/>
      <c r="S28" s="270" t="s">
        <v>48</v>
      </c>
      <c r="T28" s="271"/>
      <c r="U28" s="272"/>
      <c r="V28" s="31"/>
      <c r="W28" s="270" t="s">
        <v>40</v>
      </c>
      <c r="X28" s="271"/>
      <c r="Y28" s="272"/>
      <c r="Z28" s="31"/>
      <c r="AA28" s="270" t="s">
        <v>49</v>
      </c>
      <c r="AB28" s="271"/>
      <c r="AC28" s="272"/>
      <c r="AD28" s="15"/>
      <c r="AE28" s="10"/>
      <c r="AF28" s="139">
        <v>24</v>
      </c>
      <c r="AG28" s="115" t="s">
        <v>92</v>
      </c>
      <c r="AH28" s="12"/>
      <c r="AI28" s="12"/>
      <c r="AJ28" s="13"/>
    </row>
    <row r="29" spans="1:36" s="14" customFormat="1" ht="32.25" customHeight="1" thickBot="1">
      <c r="A29" s="10"/>
      <c r="B29" s="1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5"/>
      <c r="AE29" s="10"/>
      <c r="AF29" s="139">
        <v>25</v>
      </c>
      <c r="AG29" s="115" t="s">
        <v>93</v>
      </c>
      <c r="AH29" s="12"/>
      <c r="AI29" s="12"/>
      <c r="AJ29" s="13"/>
    </row>
    <row r="30" spans="1:36" s="14" customFormat="1" ht="32.25" customHeight="1" thickBot="1">
      <c r="A30" s="10"/>
      <c r="B30" s="257" t="s">
        <v>5</v>
      </c>
      <c r="C30" s="258"/>
      <c r="D30" s="259"/>
      <c r="E30" s="33"/>
      <c r="F30" s="33"/>
      <c r="G30" s="260"/>
      <c r="H30" s="260"/>
      <c r="I30" s="260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60"/>
      <c r="X30" s="260"/>
      <c r="Y30" s="260"/>
      <c r="Z30" s="33"/>
      <c r="AA30" s="33"/>
      <c r="AB30" s="33"/>
      <c r="AC30" s="33"/>
      <c r="AD30" s="15"/>
      <c r="AE30" s="10"/>
      <c r="AF30" s="139">
        <v>26</v>
      </c>
      <c r="AG30" s="115" t="s">
        <v>94</v>
      </c>
      <c r="AH30" s="12"/>
      <c r="AI30" s="12"/>
      <c r="AJ30" s="13"/>
    </row>
    <row r="31" spans="1:36" s="14" customFormat="1" ht="32.25" customHeight="1" thickTop="1">
      <c r="A31" s="10"/>
      <c r="B31" s="18"/>
      <c r="C31" s="33"/>
      <c r="D31" s="33"/>
      <c r="E31" s="33"/>
      <c r="F31" s="33"/>
      <c r="G31" s="260"/>
      <c r="H31" s="260"/>
      <c r="I31" s="260"/>
      <c r="J31" s="33"/>
      <c r="K31" s="261" t="s">
        <v>4</v>
      </c>
      <c r="L31" s="262"/>
      <c r="M31" s="262"/>
      <c r="N31" s="262"/>
      <c r="O31" s="262"/>
      <c r="P31" s="262"/>
      <c r="Q31" s="262"/>
      <c r="R31" s="262"/>
      <c r="S31" s="262"/>
      <c r="T31" s="262"/>
      <c r="U31" s="263"/>
      <c r="V31" s="33"/>
      <c r="W31" s="260"/>
      <c r="X31" s="260"/>
      <c r="Y31" s="260"/>
      <c r="Z31" s="33"/>
      <c r="AA31" s="33"/>
      <c r="AB31" s="33"/>
      <c r="AC31" s="33"/>
      <c r="AD31" s="15"/>
      <c r="AE31" s="10"/>
      <c r="AF31" s="139">
        <v>27</v>
      </c>
      <c r="AG31" s="115" t="s">
        <v>95</v>
      </c>
      <c r="AH31" s="12"/>
      <c r="AI31" s="12"/>
      <c r="AJ31" s="13"/>
    </row>
    <row r="32" spans="1:36" s="14" customFormat="1" ht="32.25" customHeight="1">
      <c r="A32" s="10"/>
      <c r="B32" s="18"/>
      <c r="C32" s="19"/>
      <c r="D32" s="19"/>
      <c r="E32" s="19"/>
      <c r="F32" s="19"/>
      <c r="G32" s="19"/>
      <c r="H32" s="19"/>
      <c r="I32" s="19"/>
      <c r="J32" s="19"/>
      <c r="K32" s="264"/>
      <c r="L32" s="265"/>
      <c r="M32" s="265"/>
      <c r="N32" s="265"/>
      <c r="O32" s="265"/>
      <c r="P32" s="265"/>
      <c r="Q32" s="265"/>
      <c r="R32" s="265"/>
      <c r="S32" s="265"/>
      <c r="T32" s="265"/>
      <c r="U32" s="266"/>
      <c r="V32" s="19"/>
      <c r="W32" s="19"/>
      <c r="X32" s="19"/>
      <c r="Y32" s="19"/>
      <c r="Z32" s="19"/>
      <c r="AD32" s="15"/>
      <c r="AE32" s="10"/>
      <c r="AF32" s="139">
        <v>28</v>
      </c>
      <c r="AG32" s="115" t="s">
        <v>96</v>
      </c>
      <c r="AH32" s="12"/>
      <c r="AI32" s="12"/>
      <c r="AJ32" s="13"/>
    </row>
    <row r="33" spans="1:36" s="14" customFormat="1" ht="32.25" customHeight="1" thickBot="1">
      <c r="A33" s="10"/>
      <c r="B33" s="18"/>
      <c r="C33" s="19"/>
      <c r="D33" s="19"/>
      <c r="E33" s="19"/>
      <c r="F33" s="19"/>
      <c r="G33" s="20"/>
      <c r="H33" s="20"/>
      <c r="I33" s="20"/>
      <c r="J33" s="19"/>
      <c r="K33" s="267"/>
      <c r="L33" s="268"/>
      <c r="M33" s="268"/>
      <c r="N33" s="268"/>
      <c r="O33" s="268"/>
      <c r="P33" s="268"/>
      <c r="Q33" s="268"/>
      <c r="R33" s="268"/>
      <c r="S33" s="268"/>
      <c r="T33" s="268"/>
      <c r="U33" s="269"/>
      <c r="V33" s="19"/>
      <c r="W33" s="20"/>
      <c r="X33" s="20"/>
      <c r="Y33" s="20"/>
      <c r="Z33" s="19"/>
      <c r="AD33" s="15"/>
      <c r="AE33" s="10"/>
      <c r="AF33" s="139">
        <v>29</v>
      </c>
      <c r="AG33" s="115" t="s">
        <v>97</v>
      </c>
      <c r="AH33" s="12"/>
      <c r="AI33" s="12"/>
      <c r="AJ33" s="13"/>
    </row>
    <row r="34" spans="1:36" s="14" customFormat="1" ht="32.25" customHeight="1" thickTop="1" thickBot="1">
      <c r="A34" s="10"/>
      <c r="B34" s="21"/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22"/>
      <c r="O34" s="22"/>
      <c r="P34" s="22"/>
      <c r="Q34" s="22"/>
      <c r="R34" s="22"/>
      <c r="S34" s="23"/>
      <c r="T34" s="23"/>
      <c r="U34" s="23"/>
      <c r="V34" s="22"/>
      <c r="W34" s="22"/>
      <c r="X34" s="22"/>
      <c r="Y34" s="22"/>
      <c r="Z34" s="22"/>
      <c r="AA34" s="23"/>
      <c r="AB34" s="23"/>
      <c r="AC34" s="23"/>
      <c r="AD34" s="24"/>
      <c r="AE34" s="10"/>
      <c r="AF34" s="139">
        <v>30</v>
      </c>
      <c r="AG34" s="115" t="s">
        <v>98</v>
      </c>
      <c r="AH34" s="12"/>
      <c r="AI34" s="12"/>
      <c r="AJ34" s="13"/>
    </row>
    <row r="35" spans="1:36" s="14" customFormat="1" ht="32.25" customHeight="1" thickTop="1">
      <c r="A35" s="10"/>
      <c r="B35" s="244" t="s">
        <v>51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10"/>
      <c r="AF35" s="139">
        <v>31</v>
      </c>
      <c r="AG35" s="115" t="s">
        <v>99</v>
      </c>
      <c r="AH35" s="12"/>
      <c r="AI35" s="12"/>
      <c r="AJ35" s="13"/>
    </row>
    <row r="36" spans="1:36" s="14" customFormat="1" ht="32.25" customHeight="1" thickBot="1">
      <c r="A36" s="10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19"/>
      <c r="O36" s="19"/>
      <c r="P36" s="19"/>
      <c r="Q36" s="19"/>
      <c r="R36" s="19"/>
      <c r="S36" s="20"/>
      <c r="T36" s="20"/>
      <c r="U36" s="20"/>
      <c r="V36" s="19"/>
      <c r="W36" s="19"/>
      <c r="X36" s="19"/>
      <c r="Y36" s="19"/>
      <c r="Z36" s="19"/>
      <c r="AA36" s="20"/>
      <c r="AB36" s="20"/>
      <c r="AC36" s="20"/>
      <c r="AD36" s="17"/>
      <c r="AE36" s="10"/>
      <c r="AF36" s="139">
        <v>32</v>
      </c>
      <c r="AG36" s="115" t="s">
        <v>100</v>
      </c>
      <c r="AH36" s="12"/>
      <c r="AI36" s="12"/>
      <c r="AJ36" s="13"/>
    </row>
    <row r="37" spans="1:36" s="14" customFormat="1" ht="32.25" customHeight="1" thickTop="1">
      <c r="A37" s="10"/>
      <c r="B37" s="19"/>
      <c r="C37" s="19"/>
      <c r="D37" s="246" t="s">
        <v>15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8"/>
      <c r="P37" s="19"/>
      <c r="Q37" s="19"/>
      <c r="R37" s="246" t="s">
        <v>30</v>
      </c>
      <c r="S37" s="247"/>
      <c r="T37" s="247"/>
      <c r="U37" s="247"/>
      <c r="V37" s="247"/>
      <c r="W37" s="247"/>
      <c r="X37" s="247"/>
      <c r="Y37" s="247"/>
      <c r="Z37" s="247"/>
      <c r="AA37" s="247"/>
      <c r="AB37" s="248"/>
      <c r="AC37" s="20"/>
      <c r="AD37" s="20"/>
      <c r="AE37" s="10"/>
      <c r="AF37" s="139">
        <v>33</v>
      </c>
      <c r="AG37" s="115" t="s">
        <v>101</v>
      </c>
      <c r="AH37" s="12"/>
      <c r="AI37" s="12"/>
      <c r="AJ37" s="16"/>
    </row>
    <row r="38" spans="1:36" s="14" customFormat="1" ht="32.25" customHeight="1" thickBot="1">
      <c r="A38" s="10"/>
      <c r="B38" s="17"/>
      <c r="C38" s="17"/>
      <c r="D38" s="249" t="s">
        <v>35</v>
      </c>
      <c r="E38" s="250"/>
      <c r="F38" s="250"/>
      <c r="G38" s="250"/>
      <c r="H38" s="53" t="s">
        <v>33</v>
      </c>
      <c r="I38" s="251" t="s">
        <v>34</v>
      </c>
      <c r="J38" s="252"/>
      <c r="K38" s="253"/>
      <c r="L38" s="53" t="s">
        <v>33</v>
      </c>
      <c r="M38" s="251" t="s">
        <v>34</v>
      </c>
      <c r="N38" s="254"/>
      <c r="O38" s="255"/>
      <c r="P38" s="12"/>
      <c r="Q38" s="12"/>
      <c r="R38" s="249" t="s">
        <v>35</v>
      </c>
      <c r="S38" s="250"/>
      <c r="T38" s="250"/>
      <c r="U38" s="53" t="s">
        <v>0</v>
      </c>
      <c r="V38" s="250" t="s">
        <v>34</v>
      </c>
      <c r="W38" s="250"/>
      <c r="X38" s="250"/>
      <c r="Y38" s="53" t="s">
        <v>0</v>
      </c>
      <c r="Z38" s="250" t="s">
        <v>34</v>
      </c>
      <c r="AA38" s="250"/>
      <c r="AB38" s="256"/>
      <c r="AC38" s="12"/>
      <c r="AD38" s="12"/>
      <c r="AE38" s="10"/>
      <c r="AF38" s="139">
        <v>34</v>
      </c>
      <c r="AG38" s="115" t="s">
        <v>102</v>
      </c>
      <c r="AH38" s="12"/>
      <c r="AI38" s="12"/>
      <c r="AJ38" s="13"/>
    </row>
    <row r="39" spans="1:36" s="14" customFormat="1" ht="32.25" customHeight="1" thickTop="1">
      <c r="A39" s="10"/>
      <c r="B39" s="25"/>
      <c r="C39" s="25"/>
      <c r="D39" s="236" t="s">
        <v>2</v>
      </c>
      <c r="E39" s="237"/>
      <c r="F39" s="237"/>
      <c r="G39" s="237"/>
      <c r="H39" s="43">
        <v>39</v>
      </c>
      <c r="I39" s="238" t="str">
        <f>VLOOKUP(H39,AF5:AG59,2,0)</f>
        <v>張聿琪</v>
      </c>
      <c r="J39" s="238"/>
      <c r="K39" s="238"/>
      <c r="L39" s="46">
        <v>1</v>
      </c>
      <c r="M39" s="239" t="str">
        <f>VLOOKUP(L39,AF5:AG58,2,0)</f>
        <v>何苡璐</v>
      </c>
      <c r="N39" s="240"/>
      <c r="O39" s="241"/>
      <c r="P39" s="12"/>
      <c r="Q39" s="12"/>
      <c r="R39" s="242" t="s">
        <v>16</v>
      </c>
      <c r="S39" s="243"/>
      <c r="T39" s="243"/>
      <c r="U39" s="54">
        <v>1</v>
      </c>
      <c r="V39" s="231" t="str">
        <f>VLOOKUP(U39,$AF5:$AG59,2,0)</f>
        <v>何苡璐</v>
      </c>
      <c r="W39" s="231" t="e">
        <f t="shared" ref="W39:X39" si="0">VLOOKUP(V39,$AF$2:$AG$49,2)</f>
        <v>#N/A</v>
      </c>
      <c r="X39" s="231" t="e">
        <f t="shared" si="0"/>
        <v>#N/A</v>
      </c>
      <c r="Y39" s="54" t="s">
        <v>168</v>
      </c>
      <c r="Z39" s="231" t="str">
        <f>VLOOKUP($Y39,AF5:AG59,2,0)</f>
        <v xml:space="preserve"> </v>
      </c>
      <c r="AA39" s="231"/>
      <c r="AB39" s="232"/>
      <c r="AC39" s="12"/>
      <c r="AD39" s="12"/>
      <c r="AE39" s="10"/>
      <c r="AF39" s="139">
        <v>35</v>
      </c>
      <c r="AG39" s="115" t="s">
        <v>103</v>
      </c>
      <c r="AH39" s="12"/>
      <c r="AI39" s="12"/>
      <c r="AJ39" s="13"/>
    </row>
    <row r="40" spans="1:36" s="14" customFormat="1" ht="32.25" customHeight="1">
      <c r="A40" s="10"/>
      <c r="B40" s="25"/>
      <c r="C40" s="25"/>
      <c r="D40" s="224" t="s">
        <v>6</v>
      </c>
      <c r="E40" s="225"/>
      <c r="F40" s="225"/>
      <c r="G40" s="225"/>
      <c r="H40" s="44">
        <v>32</v>
      </c>
      <c r="I40" s="226" t="str">
        <f>VLOOKUP(H40,AF5:AG59,2,0)</f>
        <v>陳禹同</v>
      </c>
      <c r="J40" s="226"/>
      <c r="K40" s="226"/>
      <c r="L40" s="47">
        <v>1</v>
      </c>
      <c r="M40" s="233" t="str">
        <f>VLOOKUP(L40,AF5:AG58,2,0)</f>
        <v>何苡璐</v>
      </c>
      <c r="N40" s="234"/>
      <c r="O40" s="235"/>
      <c r="P40" s="12"/>
      <c r="Q40" s="12"/>
      <c r="R40" s="228" t="s">
        <v>17</v>
      </c>
      <c r="S40" s="229"/>
      <c r="T40" s="229"/>
      <c r="U40" s="48">
        <v>1</v>
      </c>
      <c r="V40" s="230" t="str">
        <f>VLOOKUP(U40,$AF5:$AG59,2,0)</f>
        <v>何苡璐</v>
      </c>
      <c r="W40" s="230" t="e">
        <f t="shared" ref="W40:W53" si="1">VLOOKUP(V40,$AF$2:$AG$49,2)</f>
        <v>#N/A</v>
      </c>
      <c r="X40" s="230" t="e">
        <f t="shared" ref="X40:X53" si="2">VLOOKUP(W40,$AF$2:$AG$49,2)</f>
        <v>#N/A</v>
      </c>
      <c r="Y40" s="48">
        <v>2</v>
      </c>
      <c r="Z40" s="231" t="str">
        <f>VLOOKUP($Y40,AF5:AG59,2,0)</f>
        <v>林庭誼</v>
      </c>
      <c r="AA40" s="231"/>
      <c r="AB40" s="232"/>
      <c r="AC40" s="10"/>
      <c r="AD40" s="10"/>
      <c r="AE40" s="10"/>
      <c r="AF40" s="139">
        <v>36</v>
      </c>
      <c r="AG40" s="115" t="s">
        <v>104</v>
      </c>
      <c r="AH40" s="12"/>
      <c r="AI40" s="12"/>
      <c r="AJ40" s="13"/>
    </row>
    <row r="41" spans="1:36" s="14" customFormat="1" ht="32.25" customHeight="1">
      <c r="A41" s="10"/>
      <c r="B41" s="25"/>
      <c r="C41" s="25"/>
      <c r="D41" s="224" t="s">
        <v>7</v>
      </c>
      <c r="E41" s="225"/>
      <c r="F41" s="225"/>
      <c r="G41" s="225"/>
      <c r="H41" s="44">
        <v>16</v>
      </c>
      <c r="I41" s="226" t="str">
        <f>VLOOKUP(H41,AF5:AG59,2,0)</f>
        <v>卓子翔</v>
      </c>
      <c r="J41" s="226"/>
      <c r="K41" s="226"/>
      <c r="L41" s="44">
        <v>1</v>
      </c>
      <c r="M41" s="226" t="str">
        <f>VLOOKUP(L41,$AF$5:$AG$58,2,0)</f>
        <v>何苡璐</v>
      </c>
      <c r="N41" s="226" t="e">
        <f t="shared" ref="N41:O41" si="3">VLOOKUP(M41,$AF$2:$AG$49,2)</f>
        <v>#N/A</v>
      </c>
      <c r="O41" s="227" t="e">
        <f t="shared" si="3"/>
        <v>#N/A</v>
      </c>
      <c r="P41" s="10"/>
      <c r="Q41" s="10"/>
      <c r="R41" s="228" t="s">
        <v>17</v>
      </c>
      <c r="S41" s="229"/>
      <c r="T41" s="229"/>
      <c r="U41" s="48">
        <v>1</v>
      </c>
      <c r="V41" s="230" t="str">
        <f>VLOOKUP(U41,$AF5:$AG59,2,0)</f>
        <v>何苡璐</v>
      </c>
      <c r="W41" s="230" t="e">
        <f t="shared" si="1"/>
        <v>#N/A</v>
      </c>
      <c r="X41" s="230" t="e">
        <f t="shared" si="2"/>
        <v>#N/A</v>
      </c>
      <c r="Y41" s="48">
        <v>3</v>
      </c>
      <c r="Z41" s="231" t="str">
        <f>VLOOKUP($Y41,AF5:AG59,2,0)</f>
        <v>施穎蓁</v>
      </c>
      <c r="AA41" s="231"/>
      <c r="AB41" s="232"/>
      <c r="AC41" s="10"/>
      <c r="AD41" s="10"/>
      <c r="AE41" s="10"/>
      <c r="AF41" s="139">
        <v>37</v>
      </c>
      <c r="AG41" s="115" t="s">
        <v>105</v>
      </c>
      <c r="AH41" s="12"/>
      <c r="AI41" s="12"/>
      <c r="AJ41" s="13"/>
    </row>
    <row r="42" spans="1:36" s="14" customFormat="1" ht="32.25" customHeight="1">
      <c r="A42" s="10"/>
      <c r="B42" s="25"/>
      <c r="C42" s="25"/>
      <c r="D42" s="224" t="s">
        <v>8</v>
      </c>
      <c r="E42" s="225"/>
      <c r="F42" s="225"/>
      <c r="G42" s="225"/>
      <c r="H42" s="44">
        <v>24</v>
      </c>
      <c r="I42" s="226" t="str">
        <f>VLOOKUP(H42,AF5:AG59,2,0)</f>
        <v>張家維</v>
      </c>
      <c r="J42" s="226"/>
      <c r="K42" s="226"/>
      <c r="L42" s="44">
        <v>1</v>
      </c>
      <c r="M42" s="233" t="str">
        <f>VLOOKUP(L42,$AF5:$AG58,2,0)</f>
        <v>何苡璐</v>
      </c>
      <c r="N42" s="234" t="e">
        <f t="shared" ref="N42" si="4">VLOOKUP(M42,$AF$2:$AG$49,2)</f>
        <v>#N/A</v>
      </c>
      <c r="O42" s="235" t="e">
        <f t="shared" ref="O42" si="5">VLOOKUP(N42,$AF$2:$AG$49,2)</f>
        <v>#N/A</v>
      </c>
      <c r="P42" s="12"/>
      <c r="Q42" s="12"/>
      <c r="R42" s="228" t="s">
        <v>18</v>
      </c>
      <c r="S42" s="229"/>
      <c r="T42" s="229"/>
      <c r="U42" s="48">
        <v>1</v>
      </c>
      <c r="V42" s="230" t="str">
        <f>VLOOKUP(U42,$AF5:$AG59,2,0)</f>
        <v>何苡璐</v>
      </c>
      <c r="W42" s="230" t="e">
        <f t="shared" si="1"/>
        <v>#N/A</v>
      </c>
      <c r="X42" s="230" t="e">
        <f t="shared" si="2"/>
        <v>#N/A</v>
      </c>
      <c r="Y42" s="48">
        <v>4</v>
      </c>
      <c r="Z42" s="231" t="str">
        <f>VLOOKUP($Y42,AF5:AG59,2,0)</f>
        <v>張永璇</v>
      </c>
      <c r="AA42" s="231"/>
      <c r="AB42" s="232"/>
      <c r="AC42" s="13"/>
      <c r="AD42" s="13"/>
      <c r="AE42" s="10"/>
      <c r="AF42" s="139">
        <v>38</v>
      </c>
      <c r="AG42" s="115" t="s">
        <v>106</v>
      </c>
      <c r="AH42" s="12"/>
      <c r="AI42" s="12"/>
      <c r="AJ42" s="16"/>
    </row>
    <row r="43" spans="1:36" s="14" customFormat="1" ht="32.25" customHeight="1">
      <c r="A43" s="10"/>
      <c r="B43" s="25"/>
      <c r="C43" s="25"/>
      <c r="D43" s="224" t="s">
        <v>9</v>
      </c>
      <c r="E43" s="225"/>
      <c r="F43" s="225"/>
      <c r="G43" s="225"/>
      <c r="H43" s="44">
        <v>23</v>
      </c>
      <c r="I43" s="226" t="str">
        <f>VLOOKUP(H43,AF5:AG59,2,0)</f>
        <v>張友芃</v>
      </c>
      <c r="J43" s="226"/>
      <c r="K43" s="226"/>
      <c r="L43" s="44">
        <v>1</v>
      </c>
      <c r="M43" s="226" t="str">
        <f>VLOOKUP(L43,AF5:AG58,2,0)</f>
        <v>何苡璐</v>
      </c>
      <c r="N43" s="226" t="e">
        <f t="shared" ref="N43" si="6">VLOOKUP(M43,$AF$2:$AG$49,2)</f>
        <v>#N/A</v>
      </c>
      <c r="O43" s="227" t="e">
        <f t="shared" ref="O43" si="7">VLOOKUP(N43,$AF$2:$AG$49,2)</f>
        <v>#N/A</v>
      </c>
      <c r="P43" s="12"/>
      <c r="Q43" s="12"/>
      <c r="R43" s="228" t="s">
        <v>157</v>
      </c>
      <c r="S43" s="229"/>
      <c r="T43" s="229"/>
      <c r="U43" s="48">
        <v>45</v>
      </c>
      <c r="V43" s="230" t="str">
        <f>VLOOKUP(U43,$AF5:$AG59,2,0)</f>
        <v>HY</v>
      </c>
      <c r="W43" s="230" t="e">
        <f t="shared" si="1"/>
        <v>#N/A</v>
      </c>
      <c r="X43" s="230" t="e">
        <f t="shared" si="2"/>
        <v>#N/A</v>
      </c>
      <c r="Y43" s="52">
        <v>5</v>
      </c>
      <c r="Z43" s="231" t="str">
        <f>VLOOKUP($Y43,AF5:AG59,2,0)</f>
        <v>陳嬿云</v>
      </c>
      <c r="AA43" s="231"/>
      <c r="AB43" s="232"/>
      <c r="AC43" s="13"/>
      <c r="AD43" s="13"/>
      <c r="AE43" s="10"/>
      <c r="AF43" s="139">
        <v>39</v>
      </c>
      <c r="AG43" s="115" t="s">
        <v>181</v>
      </c>
      <c r="AH43" s="12"/>
      <c r="AI43" s="12"/>
      <c r="AJ43" s="13"/>
    </row>
    <row r="44" spans="1:36" s="14" customFormat="1" ht="32.25" customHeight="1">
      <c r="A44" s="10"/>
      <c r="B44" s="25"/>
      <c r="C44" s="25"/>
      <c r="D44" s="224" t="s">
        <v>10</v>
      </c>
      <c r="E44" s="225"/>
      <c r="F44" s="225"/>
      <c r="G44" s="225"/>
      <c r="H44" s="44">
        <v>21</v>
      </c>
      <c r="I44" s="226" t="str">
        <f>VLOOKUP(H44,AF5:AG59,2,0)</f>
        <v>侯彥安</v>
      </c>
      <c r="J44" s="226"/>
      <c r="K44" s="226"/>
      <c r="L44" s="44">
        <v>1</v>
      </c>
      <c r="M44" s="226" t="str">
        <f>VLOOKUP(L44,AF5:AG58,2,0)</f>
        <v>何苡璐</v>
      </c>
      <c r="N44" s="226" t="e">
        <f t="shared" ref="N44" si="8">VLOOKUP(M44,$AF$2:$AG$49,2)</f>
        <v>#N/A</v>
      </c>
      <c r="O44" s="227" t="e">
        <f t="shared" ref="O44" si="9">VLOOKUP(N44,$AF$2:$AG$49,2)</f>
        <v>#N/A</v>
      </c>
      <c r="P44" s="12"/>
      <c r="Q44" s="12"/>
      <c r="R44" s="228" t="s">
        <v>19</v>
      </c>
      <c r="S44" s="229"/>
      <c r="T44" s="229"/>
      <c r="U44" s="48">
        <v>1</v>
      </c>
      <c r="V44" s="230" t="str">
        <f>VLOOKUP(U44,$AF5:$AG59,2,0)</f>
        <v>何苡璐</v>
      </c>
      <c r="W44" s="230" t="e">
        <f t="shared" si="1"/>
        <v>#N/A</v>
      </c>
      <c r="X44" s="230" t="e">
        <f t="shared" si="2"/>
        <v>#N/A</v>
      </c>
      <c r="Y44" s="48">
        <v>6</v>
      </c>
      <c r="Z44" s="231" t="str">
        <f>VLOOKUP($Y44,AF5:AG59,2,0)</f>
        <v>萬逸惟</v>
      </c>
      <c r="AA44" s="231"/>
      <c r="AB44" s="232"/>
      <c r="AC44" s="13"/>
      <c r="AD44" s="13"/>
      <c r="AE44" s="10"/>
      <c r="AF44" s="139">
        <v>40</v>
      </c>
      <c r="AG44" s="115" t="s">
        <v>107</v>
      </c>
      <c r="AH44" s="12"/>
      <c r="AI44" s="12"/>
      <c r="AJ44" s="16"/>
    </row>
    <row r="45" spans="1:36" s="14" customFormat="1" ht="32.25" customHeight="1">
      <c r="A45" s="10"/>
      <c r="B45" s="25"/>
      <c r="C45" s="25"/>
      <c r="D45" s="224" t="s">
        <v>11</v>
      </c>
      <c r="E45" s="225"/>
      <c r="F45" s="225"/>
      <c r="G45" s="225"/>
      <c r="H45" s="44">
        <v>26</v>
      </c>
      <c r="I45" s="226" t="str">
        <f>VLOOKUP(H45,AF11:AG59,2,0)</f>
        <v>張程守</v>
      </c>
      <c r="J45" s="226"/>
      <c r="K45" s="226"/>
      <c r="L45" s="44">
        <v>1</v>
      </c>
      <c r="M45" s="226" t="str">
        <f>VLOOKUP(L45,AF5:AG58,2,0)</f>
        <v>何苡璐</v>
      </c>
      <c r="N45" s="226" t="e">
        <f t="shared" ref="N45:N53" si="10">VLOOKUP(M45,$AF$2:$AG$49,2)</f>
        <v>#N/A</v>
      </c>
      <c r="O45" s="227" t="e">
        <f t="shared" ref="O45:O53" si="11">VLOOKUP(N45,$AF$2:$AG$49,2)</f>
        <v>#N/A</v>
      </c>
      <c r="P45" s="12"/>
      <c r="Q45" s="12"/>
      <c r="R45" s="228" t="s">
        <v>22</v>
      </c>
      <c r="S45" s="229"/>
      <c r="T45" s="229"/>
      <c r="U45" s="48">
        <v>1</v>
      </c>
      <c r="V45" s="230" t="str">
        <f>VLOOKUP(U45,AF5:AG59,2,0)</f>
        <v>何苡璐</v>
      </c>
      <c r="W45" s="230" t="e">
        <f t="shared" si="1"/>
        <v>#N/A</v>
      </c>
      <c r="X45" s="230" t="e">
        <f t="shared" si="2"/>
        <v>#N/A</v>
      </c>
      <c r="Y45" s="48">
        <v>7</v>
      </c>
      <c r="Z45" s="231" t="str">
        <f>VLOOKUP($Y45,AF5:AG59,2,0)</f>
        <v>葉衣薰</v>
      </c>
      <c r="AA45" s="231"/>
      <c r="AB45" s="232"/>
      <c r="AC45" s="16"/>
      <c r="AD45" s="16"/>
      <c r="AE45" s="10"/>
      <c r="AF45" s="139">
        <v>41</v>
      </c>
      <c r="AG45" s="115" t="s">
        <v>159</v>
      </c>
      <c r="AH45" s="12"/>
      <c r="AI45" s="12"/>
      <c r="AJ45" s="13"/>
    </row>
    <row r="46" spans="1:36" s="14" customFormat="1" ht="32.25" customHeight="1">
      <c r="A46" s="10"/>
      <c r="B46" s="25"/>
      <c r="C46" s="25"/>
      <c r="D46" s="224" t="s">
        <v>3</v>
      </c>
      <c r="E46" s="225"/>
      <c r="F46" s="225"/>
      <c r="G46" s="225"/>
      <c r="H46" s="44">
        <v>28</v>
      </c>
      <c r="I46" s="226" t="str">
        <f>VLOOKUP(H46,AF5:AG59,2,0)</f>
        <v>陳佳欣</v>
      </c>
      <c r="J46" s="226"/>
      <c r="K46" s="226"/>
      <c r="L46" s="44">
        <v>1</v>
      </c>
      <c r="M46" s="226" t="str">
        <f>VLOOKUP(L46,AF5:AG58,2,0)</f>
        <v>何苡璐</v>
      </c>
      <c r="N46" s="226" t="e">
        <f t="shared" si="10"/>
        <v>#N/A</v>
      </c>
      <c r="O46" s="227" t="e">
        <f t="shared" si="11"/>
        <v>#N/A</v>
      </c>
      <c r="P46" s="12"/>
      <c r="Q46" s="12"/>
      <c r="R46" s="228" t="s">
        <v>23</v>
      </c>
      <c r="S46" s="229"/>
      <c r="T46" s="229"/>
      <c r="U46" s="48">
        <v>46</v>
      </c>
      <c r="V46" s="230" t="str">
        <f>VLOOKUP(U46,$AF5:$AG59,2,0)</f>
        <v>V</v>
      </c>
      <c r="W46" s="230" t="e">
        <f t="shared" si="1"/>
        <v>#N/A</v>
      </c>
      <c r="X46" s="230" t="e">
        <f t="shared" si="2"/>
        <v>#N/A</v>
      </c>
      <c r="Y46" s="48">
        <v>6</v>
      </c>
      <c r="Z46" s="231" t="str">
        <f>VLOOKUP($Y46,AF5:AG59,2,0)</f>
        <v>萬逸惟</v>
      </c>
      <c r="AA46" s="231"/>
      <c r="AB46" s="232"/>
      <c r="AC46" s="16"/>
      <c r="AD46" s="16"/>
      <c r="AE46" s="10"/>
      <c r="AF46" s="139">
        <v>42</v>
      </c>
      <c r="AG46" s="115" t="s">
        <v>161</v>
      </c>
      <c r="AH46" s="12"/>
      <c r="AI46" s="12"/>
      <c r="AJ46" s="16"/>
    </row>
    <row r="47" spans="1:36" s="14" customFormat="1" ht="32.25" customHeight="1">
      <c r="A47" s="10"/>
      <c r="B47" s="25"/>
      <c r="C47" s="25"/>
      <c r="D47" s="224" t="s">
        <v>12</v>
      </c>
      <c r="E47" s="225"/>
      <c r="F47" s="225"/>
      <c r="G47" s="225"/>
      <c r="H47" s="44">
        <v>30</v>
      </c>
      <c r="I47" s="226" t="str">
        <f>VLOOKUP(H47,AF5:AG59,2,0)</f>
        <v>陳威廷</v>
      </c>
      <c r="J47" s="226"/>
      <c r="K47" s="226"/>
      <c r="L47" s="44">
        <v>1</v>
      </c>
      <c r="M47" s="226" t="str">
        <f>VLOOKUP(L47,AF5:AG58,2,0)</f>
        <v>何苡璐</v>
      </c>
      <c r="N47" s="226" t="e">
        <f t="shared" si="10"/>
        <v>#N/A</v>
      </c>
      <c r="O47" s="227" t="e">
        <f t="shared" si="11"/>
        <v>#N/A</v>
      </c>
      <c r="P47" s="12"/>
      <c r="Q47" s="12"/>
      <c r="R47" s="228" t="s">
        <v>24</v>
      </c>
      <c r="S47" s="229"/>
      <c r="T47" s="229"/>
      <c r="U47" s="49">
        <v>1</v>
      </c>
      <c r="V47" s="230" t="str">
        <f>VLOOKUP(U47,$AF5:$AG59,2,0)</f>
        <v>何苡璐</v>
      </c>
      <c r="W47" s="230" t="e">
        <f t="shared" si="1"/>
        <v>#N/A</v>
      </c>
      <c r="X47" s="230" t="e">
        <f t="shared" si="2"/>
        <v>#N/A</v>
      </c>
      <c r="Y47" s="48">
        <v>1</v>
      </c>
      <c r="Z47" s="231" t="str">
        <f>VLOOKUP($Y47,AF5:AG59,2,0)</f>
        <v>何苡璐</v>
      </c>
      <c r="AA47" s="231"/>
      <c r="AB47" s="232"/>
      <c r="AC47" s="13"/>
      <c r="AD47" s="13"/>
      <c r="AE47" s="10"/>
      <c r="AF47" s="139">
        <v>43</v>
      </c>
      <c r="AG47" s="115" t="s">
        <v>160</v>
      </c>
      <c r="AH47" s="12"/>
      <c r="AI47" s="12"/>
      <c r="AJ47" s="13"/>
    </row>
    <row r="48" spans="1:36" s="14" customFormat="1" ht="32.25" customHeight="1">
      <c r="A48" s="10"/>
      <c r="B48" s="26"/>
      <c r="C48" s="26"/>
      <c r="D48" s="224" t="s">
        <v>13</v>
      </c>
      <c r="E48" s="225"/>
      <c r="F48" s="225"/>
      <c r="G48" s="225"/>
      <c r="H48" s="44">
        <v>29</v>
      </c>
      <c r="I48" s="226" t="str">
        <f>VLOOKUP(H48,AF5:AG59,2,0)</f>
        <v>陳則維</v>
      </c>
      <c r="J48" s="226"/>
      <c r="K48" s="226"/>
      <c r="L48" s="44">
        <v>1</v>
      </c>
      <c r="M48" s="226" t="str">
        <f>VLOOKUP(L48,AF5:AG58,2,0)</f>
        <v>何苡璐</v>
      </c>
      <c r="N48" s="226" t="e">
        <f t="shared" si="10"/>
        <v>#N/A</v>
      </c>
      <c r="O48" s="227" t="e">
        <f t="shared" si="11"/>
        <v>#N/A</v>
      </c>
      <c r="P48" s="12"/>
      <c r="Q48" s="12"/>
      <c r="R48" s="228" t="s">
        <v>25</v>
      </c>
      <c r="S48" s="229"/>
      <c r="T48" s="229"/>
      <c r="U48" s="49">
        <v>1</v>
      </c>
      <c r="V48" s="230" t="str">
        <f>VLOOKUP(U48,$AF5:$AG59,2,0)</f>
        <v>何苡璐</v>
      </c>
      <c r="W48" s="230" t="e">
        <f t="shared" si="1"/>
        <v>#N/A</v>
      </c>
      <c r="X48" s="230" t="e">
        <f t="shared" si="2"/>
        <v>#N/A</v>
      </c>
      <c r="Y48" s="48">
        <v>4</v>
      </c>
      <c r="Z48" s="231" t="str">
        <f>VLOOKUP($Y48,AF5:AG59,2,0)</f>
        <v>張永璇</v>
      </c>
      <c r="AA48" s="231"/>
      <c r="AB48" s="232"/>
      <c r="AC48" s="13"/>
      <c r="AD48" s="13"/>
      <c r="AE48" s="10"/>
      <c r="AF48" s="139">
        <v>44</v>
      </c>
      <c r="AG48" s="118" t="s">
        <v>162</v>
      </c>
      <c r="AH48" s="10"/>
      <c r="AI48" s="12"/>
      <c r="AJ48" s="13"/>
    </row>
    <row r="49" spans="1:36" s="14" customFormat="1" ht="32" customHeight="1">
      <c r="A49" s="10"/>
      <c r="B49" s="26"/>
      <c r="C49" s="26"/>
      <c r="D49" s="224" t="s">
        <v>14</v>
      </c>
      <c r="E49" s="225"/>
      <c r="F49" s="225"/>
      <c r="G49" s="225"/>
      <c r="H49" s="44">
        <v>5</v>
      </c>
      <c r="I49" s="226" t="str">
        <f>VLOOKUP(H49,AF5:AG59,2,0)</f>
        <v>陳嬿云</v>
      </c>
      <c r="J49" s="226"/>
      <c r="K49" s="226"/>
      <c r="L49" s="44">
        <v>1</v>
      </c>
      <c r="M49" s="226" t="str">
        <f>VLOOKUP(L49,AF5:AG58,2,0)</f>
        <v>何苡璐</v>
      </c>
      <c r="N49" s="226" t="e">
        <f t="shared" si="10"/>
        <v>#N/A</v>
      </c>
      <c r="O49" s="227" t="e">
        <f t="shared" si="11"/>
        <v>#N/A</v>
      </c>
      <c r="P49" s="12"/>
      <c r="Q49" s="12"/>
      <c r="R49" s="228" t="s">
        <v>27</v>
      </c>
      <c r="S49" s="229"/>
      <c r="T49" s="229"/>
      <c r="U49" s="49">
        <v>1</v>
      </c>
      <c r="V49" s="230" t="str">
        <f>VLOOKUP(U49,$AF5:$AG58,2,0)</f>
        <v>何苡璐</v>
      </c>
      <c r="W49" s="230" t="e">
        <f t="shared" si="1"/>
        <v>#N/A</v>
      </c>
      <c r="X49" s="230" t="e">
        <f t="shared" si="2"/>
        <v>#N/A</v>
      </c>
      <c r="Y49" s="48">
        <v>50</v>
      </c>
      <c r="Z49" s="231" t="str">
        <f>VLOOKUP($Y49,AF5:AG59,2,0)</f>
        <v>rur</v>
      </c>
      <c r="AA49" s="231"/>
      <c r="AB49" s="232"/>
      <c r="AC49" s="13"/>
      <c r="AD49" s="13"/>
      <c r="AE49" s="10"/>
      <c r="AF49" s="139">
        <v>45</v>
      </c>
      <c r="AG49" s="118" t="s">
        <v>165</v>
      </c>
      <c r="AH49" s="10"/>
      <c r="AI49" s="12"/>
      <c r="AJ49" s="13"/>
    </row>
    <row r="50" spans="1:36" s="14" customFormat="1" ht="32.25" customHeight="1">
      <c r="A50" s="10"/>
      <c r="B50" s="13"/>
      <c r="C50" s="13"/>
      <c r="D50" s="224" t="s">
        <v>14</v>
      </c>
      <c r="E50" s="225"/>
      <c r="F50" s="225"/>
      <c r="G50" s="225"/>
      <c r="H50" s="44">
        <v>6</v>
      </c>
      <c r="I50" s="226" t="str">
        <f>VLOOKUP(H50,AF5:AG59,2,0)</f>
        <v>萬逸惟</v>
      </c>
      <c r="J50" s="226"/>
      <c r="K50" s="226"/>
      <c r="L50" s="44">
        <v>1</v>
      </c>
      <c r="M50" s="226" t="str">
        <f>VLOOKUP(L50,AF5:AG58,2,0)</f>
        <v>何苡璐</v>
      </c>
      <c r="N50" s="226" t="e">
        <f t="shared" si="10"/>
        <v>#N/A</v>
      </c>
      <c r="O50" s="227" t="e">
        <f t="shared" si="11"/>
        <v>#N/A</v>
      </c>
      <c r="P50" s="13"/>
      <c r="Q50" s="13"/>
      <c r="R50" s="228" t="s">
        <v>26</v>
      </c>
      <c r="S50" s="229"/>
      <c r="T50" s="229"/>
      <c r="U50" s="49">
        <v>1</v>
      </c>
      <c r="V50" s="230" t="str">
        <f>VLOOKUP(U50,$AF5:$AG59,2,0)</f>
        <v>何苡璐</v>
      </c>
      <c r="W50" s="230" t="e">
        <f t="shared" si="1"/>
        <v>#N/A</v>
      </c>
      <c r="X50" s="230" t="e">
        <f t="shared" si="2"/>
        <v>#N/A</v>
      </c>
      <c r="Y50" s="48">
        <v>46</v>
      </c>
      <c r="Z50" s="231" t="str">
        <f>VLOOKUP($Y50,AF5:AG569,2,0)</f>
        <v>V</v>
      </c>
      <c r="AA50" s="231"/>
      <c r="AB50" s="232"/>
      <c r="AC50" s="13"/>
      <c r="AD50" s="13"/>
      <c r="AE50" s="10"/>
      <c r="AF50" s="139">
        <v>46</v>
      </c>
      <c r="AG50" s="118" t="s">
        <v>163</v>
      </c>
      <c r="AH50" s="10"/>
      <c r="AI50" s="10"/>
      <c r="AJ50" s="10"/>
    </row>
    <row r="51" spans="1:36" s="14" customFormat="1" ht="29.5" customHeight="1">
      <c r="A51" s="10"/>
      <c r="B51" s="101"/>
      <c r="C51" s="101"/>
      <c r="D51" s="224" t="s">
        <v>14</v>
      </c>
      <c r="E51" s="225"/>
      <c r="F51" s="225"/>
      <c r="G51" s="225"/>
      <c r="H51" s="44">
        <v>8</v>
      </c>
      <c r="I51" s="226" t="str">
        <f>VLOOKUP(H51,AF5:AG59,2,0)</f>
        <v>詹宜樺</v>
      </c>
      <c r="J51" s="226"/>
      <c r="K51" s="226"/>
      <c r="L51" s="44">
        <v>1</v>
      </c>
      <c r="M51" s="226" t="str">
        <f>VLOOKUP(L51,AF5:AG58,2,0)</f>
        <v>何苡璐</v>
      </c>
      <c r="N51" s="226" t="e">
        <f t="shared" si="10"/>
        <v>#N/A</v>
      </c>
      <c r="O51" s="227" t="e">
        <f t="shared" si="11"/>
        <v>#N/A</v>
      </c>
      <c r="P51" s="101"/>
      <c r="Q51" s="101"/>
      <c r="R51" s="228" t="s">
        <v>26</v>
      </c>
      <c r="S51" s="229"/>
      <c r="T51" s="229"/>
      <c r="U51" s="49">
        <v>1</v>
      </c>
      <c r="V51" s="230" t="str">
        <f>VLOOKUP(U51,$AF5:$AG59,2,0)</f>
        <v>何苡璐</v>
      </c>
      <c r="W51" s="230" t="e">
        <f t="shared" si="1"/>
        <v>#N/A</v>
      </c>
      <c r="X51" s="230" t="e">
        <f t="shared" si="2"/>
        <v>#N/A</v>
      </c>
      <c r="Y51" s="48">
        <v>1</v>
      </c>
      <c r="Z51" s="231" t="str">
        <f>VLOOKUP($Y51,AF5:AG59,2,0)</f>
        <v>何苡璐</v>
      </c>
      <c r="AA51" s="231"/>
      <c r="AB51" s="232"/>
      <c r="AC51" s="9"/>
      <c r="AD51" s="6"/>
      <c r="AE51" s="10"/>
      <c r="AF51" s="139">
        <v>47</v>
      </c>
      <c r="AG51" s="118" t="s">
        <v>164</v>
      </c>
      <c r="AH51" s="10"/>
      <c r="AI51" s="10"/>
      <c r="AJ51" s="10"/>
    </row>
    <row r="52" spans="1:36" s="14" customFormat="1" ht="30.5" customHeight="1">
      <c r="A52" s="10"/>
      <c r="B52" s="4"/>
      <c r="C52" s="4"/>
      <c r="D52" s="224" t="s">
        <v>14</v>
      </c>
      <c r="E52" s="225"/>
      <c r="F52" s="225"/>
      <c r="G52" s="225"/>
      <c r="H52" s="44">
        <v>9</v>
      </c>
      <c r="I52" s="226" t="str">
        <f>VLOOKUP(H52,AF5:AG59,2,0)</f>
        <v>趙家臻</v>
      </c>
      <c r="J52" s="226"/>
      <c r="K52" s="226"/>
      <c r="L52" s="44">
        <v>1</v>
      </c>
      <c r="M52" s="226" t="str">
        <f>VLOOKUP(L52,AF5:AG58,2,0)</f>
        <v>何苡璐</v>
      </c>
      <c r="N52" s="226" t="e">
        <f t="shared" si="10"/>
        <v>#N/A</v>
      </c>
      <c r="O52" s="227" t="e">
        <f t="shared" si="11"/>
        <v>#N/A</v>
      </c>
      <c r="P52" s="101"/>
      <c r="Q52" s="101"/>
      <c r="R52" s="228" t="s">
        <v>26</v>
      </c>
      <c r="S52" s="229"/>
      <c r="T52" s="229"/>
      <c r="U52" s="49">
        <v>49</v>
      </c>
      <c r="V52" s="230" t="str">
        <f>VLOOKUP(U52,$AF5:$AG59,2,0)</f>
        <v xml:space="preserve">JAMES </v>
      </c>
      <c r="W52" s="230" t="e">
        <f t="shared" si="1"/>
        <v>#N/A</v>
      </c>
      <c r="X52" s="230" t="e">
        <f t="shared" si="2"/>
        <v>#N/A</v>
      </c>
      <c r="Y52" s="48">
        <v>1</v>
      </c>
      <c r="Z52" s="231" t="str">
        <f>VLOOKUP($Y52,AF5:AG59,2,0)</f>
        <v>何苡璐</v>
      </c>
      <c r="AA52" s="231"/>
      <c r="AB52" s="232"/>
      <c r="AC52" s="9"/>
      <c r="AD52" s="6"/>
      <c r="AE52" s="10"/>
      <c r="AF52" s="139">
        <v>48</v>
      </c>
      <c r="AG52" s="118" t="s">
        <v>163</v>
      </c>
      <c r="AH52" s="10"/>
      <c r="AI52" s="10"/>
      <c r="AJ52" s="10"/>
    </row>
    <row r="53" spans="1:36" ht="30.5" customHeight="1" thickBot="1">
      <c r="A53" s="6"/>
      <c r="B53" s="1"/>
      <c r="C53" s="1"/>
      <c r="D53" s="206" t="s">
        <v>14</v>
      </c>
      <c r="E53" s="207"/>
      <c r="F53" s="207"/>
      <c r="G53" s="207"/>
      <c r="H53" s="45">
        <v>10</v>
      </c>
      <c r="I53" s="208" t="str">
        <f>VLOOKUP(H53,AF5:AG59,2,0)</f>
        <v>劉娣羽</v>
      </c>
      <c r="J53" s="208"/>
      <c r="K53" s="208"/>
      <c r="L53" s="45">
        <v>1</v>
      </c>
      <c r="M53" s="208" t="str">
        <f>VLOOKUP(L53,AF5:AG58,2,0)</f>
        <v>何苡璐</v>
      </c>
      <c r="N53" s="208" t="e">
        <f t="shared" si="10"/>
        <v>#N/A</v>
      </c>
      <c r="O53" s="209" t="e">
        <f t="shared" si="11"/>
        <v>#N/A</v>
      </c>
      <c r="P53" s="101"/>
      <c r="Q53" s="101"/>
      <c r="R53" s="210" t="s">
        <v>26</v>
      </c>
      <c r="S53" s="211"/>
      <c r="T53" s="211"/>
      <c r="U53" s="50">
        <v>1</v>
      </c>
      <c r="V53" s="212" t="str">
        <f>VLOOKUP(U53,$AF5:$AG59,2,0)</f>
        <v>何苡璐</v>
      </c>
      <c r="W53" s="212" t="e">
        <f t="shared" si="1"/>
        <v>#N/A</v>
      </c>
      <c r="X53" s="212" t="e">
        <f t="shared" si="2"/>
        <v>#N/A</v>
      </c>
      <c r="Y53" s="51">
        <v>1</v>
      </c>
      <c r="Z53" s="212" t="str">
        <f>VLOOKUP($Y53,AF5:AG59,2,0)</f>
        <v>何苡璐</v>
      </c>
      <c r="AA53" s="212"/>
      <c r="AB53" s="213"/>
      <c r="AC53" s="101"/>
      <c r="AD53" s="6"/>
      <c r="AE53" s="6"/>
      <c r="AF53" s="139">
        <v>49</v>
      </c>
      <c r="AG53" s="118" t="s">
        <v>158</v>
      </c>
      <c r="AH53" s="6"/>
      <c r="AI53" s="6"/>
      <c r="AJ53" s="6"/>
    </row>
    <row r="54" spans="1:36" ht="30.5" customHeight="1" thickTop="1">
      <c r="A54" s="6"/>
      <c r="B54" s="1"/>
      <c r="C54" s="1"/>
      <c r="D54" s="122"/>
      <c r="E54" s="122"/>
      <c r="F54" s="122"/>
      <c r="G54" s="122"/>
      <c r="H54" s="125"/>
      <c r="I54" s="126"/>
      <c r="J54" s="126"/>
      <c r="K54" s="126"/>
      <c r="L54" s="125"/>
      <c r="M54" s="126"/>
      <c r="N54" s="126"/>
      <c r="O54" s="126"/>
      <c r="P54" s="127"/>
      <c r="Q54" s="127"/>
      <c r="R54" s="128"/>
      <c r="S54" s="128"/>
      <c r="T54" s="128"/>
      <c r="U54" s="129"/>
      <c r="V54" s="130"/>
      <c r="W54" s="130"/>
      <c r="X54" s="130"/>
      <c r="Y54" s="131"/>
      <c r="Z54" s="130"/>
      <c r="AA54" s="130"/>
      <c r="AB54" s="123"/>
      <c r="AC54" s="101"/>
      <c r="AD54" s="6"/>
      <c r="AE54" s="6"/>
      <c r="AF54" s="139">
        <v>50</v>
      </c>
      <c r="AG54" s="136" t="s">
        <v>172</v>
      </c>
      <c r="AH54" s="6"/>
      <c r="AI54" s="6"/>
      <c r="AJ54" s="6"/>
    </row>
    <row r="55" spans="1:36" ht="30.5" customHeight="1">
      <c r="A55" s="6"/>
      <c r="B55" s="1"/>
      <c r="C55" s="1"/>
      <c r="D55" s="122"/>
      <c r="E55" s="122"/>
      <c r="F55" s="122"/>
      <c r="G55" s="122"/>
      <c r="H55" s="125"/>
      <c r="I55" s="126"/>
      <c r="J55" s="126"/>
      <c r="K55" s="126"/>
      <c r="L55" s="125"/>
      <c r="M55" s="126"/>
      <c r="N55" s="126"/>
      <c r="O55" s="126"/>
      <c r="P55" s="127"/>
      <c r="Q55" s="127"/>
      <c r="R55" s="128"/>
      <c r="S55" s="128"/>
      <c r="T55" s="128"/>
      <c r="U55" s="129"/>
      <c r="V55" s="130"/>
      <c r="W55" s="130"/>
      <c r="X55" s="130"/>
      <c r="Y55" s="131"/>
      <c r="Z55" s="130"/>
      <c r="AA55" s="130"/>
      <c r="AB55" s="123"/>
      <c r="AC55" s="101"/>
      <c r="AD55" s="6"/>
      <c r="AE55" s="6"/>
      <c r="AF55" s="139" t="s">
        <v>166</v>
      </c>
      <c r="AG55" s="136" t="s">
        <v>166</v>
      </c>
      <c r="AH55" s="6"/>
      <c r="AI55" s="6"/>
      <c r="AJ55" s="6"/>
    </row>
    <row r="56" spans="1:36" ht="30.5" customHeight="1">
      <c r="A56" s="6"/>
      <c r="B56" s="1"/>
      <c r="C56" s="1"/>
      <c r="D56" s="122"/>
      <c r="E56" s="122"/>
      <c r="F56" s="122"/>
      <c r="G56" s="122"/>
      <c r="H56" s="125"/>
      <c r="I56" s="126"/>
      <c r="J56" s="126"/>
      <c r="K56" s="126"/>
      <c r="L56" s="125"/>
      <c r="M56" s="126"/>
      <c r="N56" s="126"/>
      <c r="O56" s="126"/>
      <c r="P56" s="127"/>
      <c r="Q56" s="127"/>
      <c r="R56" s="128"/>
      <c r="S56" s="128"/>
      <c r="T56" s="128"/>
      <c r="U56" s="129"/>
      <c r="V56" s="130"/>
      <c r="W56" s="130"/>
      <c r="X56" s="130"/>
      <c r="Y56" s="131"/>
      <c r="Z56" s="130"/>
      <c r="AA56" s="130"/>
      <c r="AB56" s="123"/>
      <c r="AC56" s="101"/>
      <c r="AD56" s="6"/>
      <c r="AE56" s="6"/>
      <c r="AF56" s="139" t="s">
        <v>166</v>
      </c>
      <c r="AG56" s="136" t="s">
        <v>166</v>
      </c>
      <c r="AH56" s="6"/>
      <c r="AI56" s="6"/>
      <c r="AJ56" s="6"/>
    </row>
    <row r="57" spans="1:36" ht="30.5" customHeight="1">
      <c r="A57" s="6"/>
      <c r="B57" s="1"/>
      <c r="C57" s="1"/>
      <c r="D57" s="122"/>
      <c r="E57" s="122"/>
      <c r="F57" s="122"/>
      <c r="G57" s="122"/>
      <c r="H57" s="125"/>
      <c r="I57" s="126"/>
      <c r="J57" s="126"/>
      <c r="K57" s="126"/>
      <c r="L57" s="125"/>
      <c r="M57" s="126"/>
      <c r="N57" s="126"/>
      <c r="O57" s="126"/>
      <c r="P57" s="127"/>
      <c r="Q57" s="127"/>
      <c r="R57" s="128"/>
      <c r="S57" s="128"/>
      <c r="T57" s="128"/>
      <c r="U57" s="129"/>
      <c r="V57" s="130"/>
      <c r="W57" s="130"/>
      <c r="X57" s="130"/>
      <c r="Y57" s="131"/>
      <c r="Z57" s="130"/>
      <c r="AA57" s="130"/>
      <c r="AB57" s="123"/>
      <c r="AC57" s="101"/>
      <c r="AD57" s="6"/>
      <c r="AE57" s="6"/>
      <c r="AF57" s="139" t="s">
        <v>168</v>
      </c>
      <c r="AG57" s="136" t="s">
        <v>166</v>
      </c>
      <c r="AH57" s="6"/>
      <c r="AI57" s="6"/>
      <c r="AJ57" s="6"/>
    </row>
    <row r="58" spans="1:36" ht="30.5" customHeight="1">
      <c r="A58" s="6"/>
      <c r="B58" s="1"/>
      <c r="C58" s="1"/>
      <c r="D58" s="1"/>
      <c r="E58" s="3"/>
      <c r="F58" s="4"/>
      <c r="G58" s="4"/>
      <c r="H58" s="132"/>
      <c r="I58" s="133"/>
      <c r="J58" s="132"/>
      <c r="K58" s="132"/>
      <c r="L58" s="132"/>
      <c r="M58" s="132"/>
      <c r="N58" s="134"/>
      <c r="O58" s="135"/>
      <c r="P58" s="135"/>
      <c r="Q58" s="135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01"/>
      <c r="AC58" s="6"/>
      <c r="AD58" s="6"/>
      <c r="AE58" s="6"/>
      <c r="AF58" s="139" t="s">
        <v>170</v>
      </c>
      <c r="AG58" s="137" t="s">
        <v>168</v>
      </c>
      <c r="AH58" s="6"/>
      <c r="AI58" s="6"/>
      <c r="AJ58" s="6"/>
    </row>
    <row r="59" spans="1:36" ht="35.5" customHeight="1" thickBot="1">
      <c r="A59" s="6"/>
      <c r="B59" s="1"/>
      <c r="C59" s="1"/>
      <c r="D59" s="1"/>
      <c r="E59" s="3"/>
      <c r="F59" s="4"/>
      <c r="G59" s="4"/>
      <c r="H59" s="4"/>
      <c r="I59" s="5"/>
      <c r="J59" s="4"/>
      <c r="K59" s="4"/>
      <c r="L59" s="4"/>
      <c r="M59" s="4"/>
      <c r="N59" s="4"/>
      <c r="O59" s="6"/>
      <c r="P59" s="6"/>
      <c r="Q59" s="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6"/>
      <c r="AD59" s="6"/>
      <c r="AE59" s="6"/>
      <c r="AF59" s="140" t="s">
        <v>168</v>
      </c>
      <c r="AG59" s="138" t="s">
        <v>168</v>
      </c>
      <c r="AH59" s="6"/>
      <c r="AI59" s="6"/>
      <c r="AJ59" s="6"/>
    </row>
    <row r="60" spans="1:36" ht="35.5" customHeight="1" thickTop="1">
      <c r="A60" s="6"/>
      <c r="B60" s="1"/>
      <c r="C60" s="1"/>
      <c r="D60" s="1"/>
      <c r="E60" s="3"/>
      <c r="F60" s="4"/>
      <c r="G60" s="4"/>
      <c r="H60" s="4"/>
      <c r="I60" s="5"/>
      <c r="J60" s="4"/>
      <c r="K60" s="4"/>
      <c r="L60" s="4"/>
      <c r="M60" s="4"/>
      <c r="N60" s="4"/>
      <c r="O60" s="6"/>
      <c r="P60" s="6"/>
      <c r="Q60" s="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6"/>
      <c r="AD60" s="6"/>
      <c r="AE60" s="6"/>
      <c r="AF60" s="124"/>
      <c r="AG60" s="124"/>
      <c r="AH60" s="6"/>
      <c r="AI60" s="6"/>
      <c r="AJ60" s="6"/>
    </row>
    <row r="61" spans="1:36" ht="119" customHeight="1" thickBot="1">
      <c r="A61" s="214" t="s">
        <v>64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5" t="str">
        <f>R1</f>
        <v>高中部</v>
      </c>
      <c r="S61" s="215"/>
      <c r="T61" s="215"/>
      <c r="U61" s="215"/>
      <c r="V61" s="215"/>
      <c r="W61" s="215" t="str">
        <f>W1</f>
        <v>三年</v>
      </c>
      <c r="X61" s="215"/>
      <c r="Y61" s="215"/>
      <c r="Z61" s="215"/>
      <c r="AA61" s="215" t="str">
        <f>AA1</f>
        <v>庚班</v>
      </c>
      <c r="AB61" s="215"/>
      <c r="AC61" s="215"/>
      <c r="AD61" s="215"/>
      <c r="AE61" s="214" t="s">
        <v>177</v>
      </c>
      <c r="AF61" s="214"/>
      <c r="AG61" s="214"/>
      <c r="AH61" s="110"/>
      <c r="AI61" s="6"/>
      <c r="AJ61" s="6"/>
    </row>
    <row r="62" spans="1:36" ht="40.5" customHeight="1" thickTop="1">
      <c r="A62" s="65"/>
      <c r="B62" s="185" t="s">
        <v>20</v>
      </c>
      <c r="C62" s="186"/>
      <c r="D62" s="186"/>
      <c r="E62" s="187"/>
      <c r="F62" s="191" t="str">
        <f>F2</f>
        <v>無敵老師</v>
      </c>
      <c r="G62" s="192"/>
      <c r="H62" s="192"/>
      <c r="I62" s="192"/>
      <c r="J62" s="192"/>
      <c r="K62" s="192"/>
      <c r="L62" s="192"/>
      <c r="M62" s="192"/>
      <c r="N62" s="193"/>
      <c r="O62" s="197" t="s">
        <v>21</v>
      </c>
      <c r="P62" s="198"/>
      <c r="Q62" s="198"/>
      <c r="R62" s="199"/>
      <c r="S62" s="216" t="s">
        <v>60</v>
      </c>
      <c r="T62" s="217"/>
      <c r="U62" s="220">
        <f>U2</f>
        <v>10</v>
      </c>
      <c r="V62" s="220"/>
      <c r="W62" s="217" t="s">
        <v>61</v>
      </c>
      <c r="X62" s="217"/>
      <c r="Y62" s="220">
        <f>Y2</f>
        <v>30</v>
      </c>
      <c r="Z62" s="220"/>
      <c r="AA62" s="217" t="s">
        <v>63</v>
      </c>
      <c r="AB62" s="217"/>
      <c r="AC62" s="217"/>
      <c r="AD62" s="222">
        <f>AD2</f>
        <v>40</v>
      </c>
      <c r="AE62" s="65"/>
      <c r="AF62" s="203" t="s">
        <v>38</v>
      </c>
      <c r="AG62" s="203"/>
      <c r="AH62" s="203"/>
      <c r="AI62" s="6"/>
      <c r="AJ62" s="6"/>
    </row>
    <row r="63" spans="1:36" ht="118" customHeight="1" thickBot="1">
      <c r="A63" s="65"/>
      <c r="B63" s="188"/>
      <c r="C63" s="189"/>
      <c r="D63" s="189"/>
      <c r="E63" s="190"/>
      <c r="F63" s="194"/>
      <c r="G63" s="195"/>
      <c r="H63" s="195"/>
      <c r="I63" s="195"/>
      <c r="J63" s="195"/>
      <c r="K63" s="195"/>
      <c r="L63" s="195"/>
      <c r="M63" s="195"/>
      <c r="N63" s="196"/>
      <c r="O63" s="200"/>
      <c r="P63" s="201"/>
      <c r="Q63" s="201"/>
      <c r="R63" s="202"/>
      <c r="S63" s="218"/>
      <c r="T63" s="219"/>
      <c r="U63" s="221"/>
      <c r="V63" s="221"/>
      <c r="W63" s="219"/>
      <c r="X63" s="219"/>
      <c r="Y63" s="221"/>
      <c r="Z63" s="221"/>
      <c r="AA63" s="219"/>
      <c r="AB63" s="219"/>
      <c r="AC63" s="219"/>
      <c r="AD63" s="223"/>
      <c r="AE63" s="65"/>
      <c r="AF63" s="100" t="s">
        <v>39</v>
      </c>
      <c r="AG63" s="204">
        <f ca="1">NOW()+AM63</f>
        <v>45903.297484953706</v>
      </c>
      <c r="AH63" s="205"/>
      <c r="AI63" s="6"/>
      <c r="AJ63" s="6"/>
    </row>
    <row r="64" spans="1:36" s="60" customFormat="1" ht="55.5" customHeight="1" thickTop="1">
      <c r="A64" s="66"/>
      <c r="B64" s="67"/>
      <c r="C64" s="181" t="str">
        <f>C4</f>
        <v xml:space="preserve"> </v>
      </c>
      <c r="D64" s="182"/>
      <c r="E64" s="183"/>
      <c r="F64" s="68"/>
      <c r="G64" s="181" t="str">
        <f>G4</f>
        <v xml:space="preserve"> </v>
      </c>
      <c r="H64" s="182"/>
      <c r="I64" s="183"/>
      <c r="J64" s="68"/>
      <c r="K64" s="181" t="str">
        <f>K4</f>
        <v xml:space="preserve"> </v>
      </c>
      <c r="L64" s="182"/>
      <c r="M64" s="183"/>
      <c r="N64" s="68"/>
      <c r="O64" s="181" t="str">
        <f>O4</f>
        <v xml:space="preserve"> </v>
      </c>
      <c r="P64" s="182"/>
      <c r="Q64" s="183"/>
      <c r="R64" s="69"/>
      <c r="S64" s="181" t="str">
        <f>S4</f>
        <v xml:space="preserve"> </v>
      </c>
      <c r="T64" s="182"/>
      <c r="U64" s="183"/>
      <c r="V64" s="70"/>
      <c r="W64" s="181" t="str">
        <f>W4</f>
        <v xml:space="preserve"> </v>
      </c>
      <c r="X64" s="182"/>
      <c r="Y64" s="183"/>
      <c r="Z64" s="71"/>
      <c r="AA64" s="181" t="str">
        <f>AA4</f>
        <v xml:space="preserve"> </v>
      </c>
      <c r="AB64" s="182"/>
      <c r="AC64" s="183"/>
      <c r="AD64" s="72"/>
      <c r="AE64" s="66"/>
      <c r="AF64" s="66"/>
      <c r="AG64" s="66"/>
      <c r="AH64" s="66"/>
      <c r="AI64" s="59"/>
      <c r="AJ64" s="59"/>
    </row>
    <row r="65" spans="1:36" s="60" customFormat="1" ht="55.5" customHeight="1" thickBot="1">
      <c r="A65" s="66"/>
      <c r="B65" s="80"/>
      <c r="C65" s="184" t="str">
        <f>LEFT(C5,1)&amp;"○"&amp;RIGHT(C5,1)</f>
        <v xml:space="preserve"> ○ </v>
      </c>
      <c r="D65" s="179"/>
      <c r="E65" s="180"/>
      <c r="F65" s="74"/>
      <c r="G65" s="184" t="str">
        <f>LEFT(G5,1)&amp;"○"&amp;RIGHT(G5,1)</f>
        <v xml:space="preserve"> ○ </v>
      </c>
      <c r="H65" s="179"/>
      <c r="I65" s="180"/>
      <c r="J65" s="74"/>
      <c r="K65" s="184" t="str">
        <f>LEFT(K5,1)&amp;"○"&amp;RIGHT(K5,1)</f>
        <v xml:space="preserve"> ○ </v>
      </c>
      <c r="L65" s="179"/>
      <c r="M65" s="180"/>
      <c r="N65" s="74"/>
      <c r="O65" s="184" t="str">
        <f>LEFT(O5,1)&amp;"○"&amp;RIGHT(O5,1)</f>
        <v xml:space="preserve"> ○ </v>
      </c>
      <c r="P65" s="179"/>
      <c r="Q65" s="180"/>
      <c r="R65" s="74"/>
      <c r="S65" s="184" t="str">
        <f>LEFT(S5,1)&amp;"○"&amp;RIGHT(S5,1)</f>
        <v xml:space="preserve"> ○ </v>
      </c>
      <c r="T65" s="179"/>
      <c r="U65" s="180"/>
      <c r="V65" s="74"/>
      <c r="W65" s="184" t="str">
        <f>LEFT(W5,1)&amp;"○"&amp;RIGHT(W5,1)</f>
        <v xml:space="preserve"> ○ </v>
      </c>
      <c r="X65" s="179"/>
      <c r="Y65" s="180"/>
      <c r="Z65" s="75"/>
      <c r="AA65" s="184" t="str">
        <f>LEFT(AA5,1)&amp;"○"&amp;RIGHT(AA5,1)</f>
        <v xml:space="preserve"> ○ </v>
      </c>
      <c r="AB65" s="179"/>
      <c r="AC65" s="180"/>
      <c r="AD65" s="76">
        <v>8</v>
      </c>
      <c r="AE65" s="66"/>
      <c r="AF65" s="66"/>
      <c r="AG65" s="66"/>
      <c r="AH65" s="66"/>
      <c r="AI65" s="59"/>
      <c r="AJ65" s="59"/>
    </row>
    <row r="66" spans="1:36" s="60" customFormat="1" ht="55.5" customHeight="1" thickBot="1">
      <c r="A66" s="66"/>
      <c r="B66" s="80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8"/>
      <c r="AE66" s="66"/>
      <c r="AF66" s="66"/>
      <c r="AG66" s="66"/>
      <c r="AH66" s="66"/>
      <c r="AI66" s="59"/>
      <c r="AJ66" s="59"/>
    </row>
    <row r="67" spans="1:36" s="60" customFormat="1" ht="55.5" customHeight="1">
      <c r="A67" s="66"/>
      <c r="B67" s="80"/>
      <c r="C67" s="144">
        <f>C7</f>
        <v>16</v>
      </c>
      <c r="D67" s="145"/>
      <c r="E67" s="146"/>
      <c r="F67" s="79"/>
      <c r="G67" s="144">
        <f>G7</f>
        <v>45</v>
      </c>
      <c r="H67" s="145"/>
      <c r="I67" s="146"/>
      <c r="J67" s="79"/>
      <c r="K67" s="144" t="str">
        <f>K7</f>
        <v xml:space="preserve"> </v>
      </c>
      <c r="L67" s="145"/>
      <c r="M67" s="146"/>
      <c r="N67" s="79"/>
      <c r="O67" s="144" t="str">
        <f>O7</f>
        <v xml:space="preserve"> </v>
      </c>
      <c r="P67" s="145"/>
      <c r="Q67" s="146"/>
      <c r="R67" s="79"/>
      <c r="S67" s="172">
        <f>S7</f>
        <v>7</v>
      </c>
      <c r="T67" s="173"/>
      <c r="U67" s="174"/>
      <c r="V67" s="79"/>
      <c r="W67" s="172">
        <f>W7</f>
        <v>1</v>
      </c>
      <c r="X67" s="173"/>
      <c r="Y67" s="174"/>
      <c r="Z67" s="79"/>
      <c r="AA67" s="172">
        <f>AA7</f>
        <v>1</v>
      </c>
      <c r="AB67" s="173"/>
      <c r="AC67" s="174"/>
      <c r="AD67" s="78"/>
      <c r="AE67" s="66"/>
      <c r="AF67" s="66"/>
      <c r="AG67" s="66"/>
      <c r="AH67" s="66"/>
      <c r="AI67" s="59"/>
      <c r="AJ67" s="59"/>
    </row>
    <row r="68" spans="1:36" s="60" customFormat="1" ht="55.5" customHeight="1" thickBot="1">
      <c r="A68" s="66"/>
      <c r="B68" s="80"/>
      <c r="C68" s="175" t="str">
        <f>LEFT(C8,1)&amp;"○"&amp;RIGHT(C8,1)</f>
        <v>卓○翔</v>
      </c>
      <c r="D68" s="176"/>
      <c r="E68" s="177"/>
      <c r="F68" s="79"/>
      <c r="G68" s="175" t="str">
        <f>LEFT(G8,1)&amp;"○"&amp;RIGHT(G8,1)</f>
        <v>H○Y</v>
      </c>
      <c r="H68" s="176"/>
      <c r="I68" s="177"/>
      <c r="J68" s="79"/>
      <c r="K68" s="175" t="str">
        <f>LEFT(K8,1)&amp;"○"&amp;RIGHT(K8,1)</f>
        <v xml:space="preserve"> ○ </v>
      </c>
      <c r="L68" s="176"/>
      <c r="M68" s="177"/>
      <c r="N68" s="79"/>
      <c r="O68" s="175" t="str">
        <f>LEFT(O8,1)&amp;"○"&amp;RIGHT(O8,1)</f>
        <v xml:space="preserve"> ○ </v>
      </c>
      <c r="P68" s="176"/>
      <c r="Q68" s="177"/>
      <c r="R68" s="79"/>
      <c r="S68" s="178" t="str">
        <f>LEFT(S8,1)&amp;"○"&amp;RIGHT(S8,1)</f>
        <v>葉○薰</v>
      </c>
      <c r="T68" s="179"/>
      <c r="U68" s="180"/>
      <c r="V68" s="79"/>
      <c r="W68" s="178" t="str">
        <f>LEFT(W8,1)&amp;"○"&amp;RIGHT(W8,1)</f>
        <v>何○璐</v>
      </c>
      <c r="X68" s="179"/>
      <c r="Y68" s="180"/>
      <c r="Z68" s="79"/>
      <c r="AA68" s="178" t="str">
        <f>LEFT(AA8,1)&amp;"○"&amp;RIGHT(AA8,1)</f>
        <v>何○璐</v>
      </c>
      <c r="AB68" s="179"/>
      <c r="AC68" s="180"/>
      <c r="AD68" s="76">
        <v>7</v>
      </c>
      <c r="AE68" s="66"/>
      <c r="AF68" s="66"/>
      <c r="AG68" s="66"/>
      <c r="AH68" s="66"/>
      <c r="AI68" s="59"/>
      <c r="AJ68" s="59"/>
    </row>
    <row r="69" spans="1:36" s="60" customFormat="1" ht="55.5" customHeight="1" thickBot="1">
      <c r="A69" s="66"/>
      <c r="B69" s="80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8"/>
      <c r="AE69" s="66"/>
      <c r="AF69" s="66"/>
      <c r="AG69" s="66"/>
      <c r="AH69" s="66"/>
      <c r="AI69" s="59"/>
      <c r="AJ69" s="59"/>
    </row>
    <row r="70" spans="1:36" s="60" customFormat="1" ht="55.5" customHeight="1">
      <c r="A70" s="66"/>
      <c r="B70" s="80"/>
      <c r="C70" s="144">
        <f>C10</f>
        <v>1</v>
      </c>
      <c r="D70" s="145"/>
      <c r="E70" s="146"/>
      <c r="F70" s="79"/>
      <c r="G70" s="144">
        <f>G10</f>
        <v>12</v>
      </c>
      <c r="H70" s="145"/>
      <c r="I70" s="146"/>
      <c r="J70" s="79"/>
      <c r="K70" s="144">
        <f>K10</f>
        <v>11</v>
      </c>
      <c r="L70" s="145"/>
      <c r="M70" s="146"/>
      <c r="N70" s="79"/>
      <c r="O70" s="144">
        <f>O10</f>
        <v>11</v>
      </c>
      <c r="P70" s="145"/>
      <c r="Q70" s="146"/>
      <c r="R70" s="79"/>
      <c r="S70" s="144">
        <f>S10</f>
        <v>1</v>
      </c>
      <c r="T70" s="145"/>
      <c r="U70" s="146"/>
      <c r="V70" s="79"/>
      <c r="W70" s="144">
        <f>W10</f>
        <v>1</v>
      </c>
      <c r="X70" s="145"/>
      <c r="Y70" s="146"/>
      <c r="Z70" s="79"/>
      <c r="AA70" s="144">
        <f>AA10</f>
        <v>1</v>
      </c>
      <c r="AB70" s="145"/>
      <c r="AC70" s="146"/>
      <c r="AD70" s="78"/>
      <c r="AE70" s="66"/>
      <c r="AF70" s="66"/>
      <c r="AG70" s="66"/>
      <c r="AH70" s="66"/>
      <c r="AI70" s="59"/>
      <c r="AJ70" s="59"/>
    </row>
    <row r="71" spans="1:36" s="60" customFormat="1" ht="55.5" customHeight="1" thickBot="1">
      <c r="A71" s="66"/>
      <c r="B71" s="80"/>
      <c r="C71" s="166" t="str">
        <f>LEFT(C11,1)&amp;"○"&amp;RIGHT(C11,1)</f>
        <v>何○璐</v>
      </c>
      <c r="D71" s="167"/>
      <c r="E71" s="168"/>
      <c r="F71" s="81"/>
      <c r="G71" s="166" t="str">
        <f>LEFT(G11,1)&amp;"○"&amp;RIGHT(G11,1)</f>
        <v>江○叡</v>
      </c>
      <c r="H71" s="167"/>
      <c r="I71" s="168"/>
      <c r="J71" s="81"/>
      <c r="K71" s="166" t="str">
        <f>LEFT(K11,1)&amp;"○"&amp;RIGHT(K11,1)</f>
        <v xml:space="preserve">王○ </v>
      </c>
      <c r="L71" s="167"/>
      <c r="M71" s="168"/>
      <c r="N71" s="81"/>
      <c r="O71" s="166" t="str">
        <f>LEFT(O11,1)&amp;"○"&amp;RIGHT(O11,1)</f>
        <v xml:space="preserve">王○ </v>
      </c>
      <c r="P71" s="167"/>
      <c r="Q71" s="168"/>
      <c r="R71" s="81"/>
      <c r="S71" s="166" t="str">
        <f>LEFT(S11,1)&amp;"○"&amp;RIGHT(S11,1)</f>
        <v>何○璐</v>
      </c>
      <c r="T71" s="167"/>
      <c r="U71" s="168"/>
      <c r="V71" s="81"/>
      <c r="W71" s="166" t="str">
        <f>LEFT(W11,1)&amp;"○"&amp;RIGHT(W11,1)</f>
        <v>何○璐</v>
      </c>
      <c r="X71" s="167"/>
      <c r="Y71" s="168"/>
      <c r="Z71" s="81"/>
      <c r="AA71" s="166" t="str">
        <f>LEFT(AA11,1)&amp;"○"&amp;RIGHT(AA11,1)</f>
        <v>何○璐</v>
      </c>
      <c r="AB71" s="167"/>
      <c r="AC71" s="168"/>
      <c r="AD71" s="76">
        <v>6</v>
      </c>
      <c r="AE71" s="66"/>
      <c r="AF71" s="66"/>
      <c r="AG71" s="66"/>
      <c r="AH71" s="66"/>
      <c r="AI71" s="59"/>
      <c r="AJ71" s="59"/>
    </row>
    <row r="72" spans="1:36" s="60" customFormat="1" ht="55.5" customHeight="1" thickBot="1">
      <c r="A72" s="66"/>
      <c r="B72" s="80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83"/>
      <c r="AE72" s="66"/>
      <c r="AF72" s="66"/>
      <c r="AG72" s="66"/>
      <c r="AH72" s="66"/>
      <c r="AI72" s="59"/>
      <c r="AJ72" s="59"/>
    </row>
    <row r="73" spans="1:36" s="60" customFormat="1" ht="55.5" customHeight="1">
      <c r="A73" s="66"/>
      <c r="B73" s="80"/>
      <c r="C73" s="169">
        <f>C13</f>
        <v>1</v>
      </c>
      <c r="D73" s="170"/>
      <c r="E73" s="171"/>
      <c r="F73" s="82"/>
      <c r="G73" s="169">
        <f>G13</f>
        <v>2</v>
      </c>
      <c r="H73" s="170"/>
      <c r="I73" s="171"/>
      <c r="J73" s="82"/>
      <c r="K73" s="169">
        <f>K13</f>
        <v>1</v>
      </c>
      <c r="L73" s="170"/>
      <c r="M73" s="171"/>
      <c r="N73" s="82"/>
      <c r="O73" s="169">
        <f>O13</f>
        <v>1</v>
      </c>
      <c r="P73" s="170"/>
      <c r="Q73" s="171"/>
      <c r="R73" s="82"/>
      <c r="S73" s="169">
        <f>S13</f>
        <v>1</v>
      </c>
      <c r="T73" s="170"/>
      <c r="U73" s="171"/>
      <c r="V73" s="82"/>
      <c r="W73" s="169">
        <f>W13</f>
        <v>13</v>
      </c>
      <c r="X73" s="170"/>
      <c r="Y73" s="171"/>
      <c r="Z73" s="82"/>
      <c r="AA73" s="169">
        <f>AA13</f>
        <v>1</v>
      </c>
      <c r="AB73" s="170"/>
      <c r="AC73" s="171"/>
      <c r="AD73" s="83" t="s">
        <v>50</v>
      </c>
      <c r="AE73" s="66"/>
      <c r="AF73" s="66"/>
      <c r="AG73" s="66"/>
      <c r="AH73" s="66"/>
      <c r="AI73" s="59"/>
      <c r="AJ73" s="59"/>
    </row>
    <row r="74" spans="1:36" s="60" customFormat="1" ht="55.5" customHeight="1" thickBot="1">
      <c r="A74" s="66"/>
      <c r="B74" s="107" t="s">
        <v>41</v>
      </c>
      <c r="C74" s="166" t="str">
        <f>LEFT(C14,1)&amp;"○"&amp;RIGHT(C14,1)</f>
        <v>何○璐</v>
      </c>
      <c r="D74" s="167"/>
      <c r="E74" s="168"/>
      <c r="F74" s="81"/>
      <c r="G74" s="166" t="str">
        <f>LEFT(G14,1)&amp;"○"&amp;RIGHT(G14,1)</f>
        <v>林○誼</v>
      </c>
      <c r="H74" s="167"/>
      <c r="I74" s="168"/>
      <c r="J74" s="81"/>
      <c r="K74" s="166" t="str">
        <f>LEFT(K14,1)&amp;"○"&amp;RIGHT(K14,1)</f>
        <v>何○璐</v>
      </c>
      <c r="L74" s="167"/>
      <c r="M74" s="168"/>
      <c r="N74" s="81"/>
      <c r="O74" s="166" t="str">
        <f>LEFT(O14,1)&amp;"○"&amp;RIGHT(O14,1)</f>
        <v>何○璐</v>
      </c>
      <c r="P74" s="167"/>
      <c r="Q74" s="168"/>
      <c r="R74" s="81"/>
      <c r="S74" s="166" t="str">
        <f>LEFT(S14,1)&amp;"○"&amp;RIGHT(S14,1)</f>
        <v>何○璐</v>
      </c>
      <c r="T74" s="167"/>
      <c r="U74" s="168"/>
      <c r="V74" s="81"/>
      <c r="W74" s="166" t="str">
        <f>LEFT(W14,1)&amp;"○"&amp;RIGHT(W14,1)</f>
        <v xml:space="preserve">吳○ </v>
      </c>
      <c r="X74" s="167"/>
      <c r="Y74" s="168"/>
      <c r="Z74" s="81"/>
      <c r="AA74" s="166" t="str">
        <f>LEFT(AA14,1)&amp;"○"&amp;RIGHT(AA14,1)</f>
        <v>何○璐</v>
      </c>
      <c r="AB74" s="167"/>
      <c r="AC74" s="168"/>
      <c r="AD74" s="76">
        <v>5</v>
      </c>
      <c r="AE74" s="66"/>
      <c r="AF74" s="66"/>
      <c r="AG74" s="66"/>
      <c r="AH74" s="66"/>
      <c r="AI74" s="59"/>
      <c r="AJ74" s="59"/>
    </row>
    <row r="75" spans="1:36" s="60" customFormat="1" ht="55.5" customHeight="1" thickBot="1">
      <c r="A75" s="66"/>
      <c r="B75" s="80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83"/>
      <c r="AE75" s="66"/>
      <c r="AF75" s="66"/>
      <c r="AG75" s="66"/>
      <c r="AH75" s="66"/>
      <c r="AI75" s="59"/>
      <c r="AJ75" s="59"/>
    </row>
    <row r="76" spans="1:36" s="60" customFormat="1" ht="55.5" customHeight="1">
      <c r="A76" s="66"/>
      <c r="B76" s="80"/>
      <c r="C76" s="169">
        <f>C16</f>
        <v>1</v>
      </c>
      <c r="D76" s="170"/>
      <c r="E76" s="171"/>
      <c r="F76" s="82"/>
      <c r="G76" s="169">
        <f>G16</f>
        <v>1</v>
      </c>
      <c r="H76" s="170"/>
      <c r="I76" s="171"/>
      <c r="J76" s="82"/>
      <c r="K76" s="169">
        <f>K16</f>
        <v>1</v>
      </c>
      <c r="L76" s="170"/>
      <c r="M76" s="171"/>
      <c r="N76" s="82"/>
      <c r="O76" s="169">
        <f>O16</f>
        <v>1</v>
      </c>
      <c r="P76" s="170"/>
      <c r="Q76" s="171"/>
      <c r="R76" s="82"/>
      <c r="S76" s="169">
        <f>S16</f>
        <v>1</v>
      </c>
      <c r="T76" s="170"/>
      <c r="U76" s="171"/>
      <c r="V76" s="82"/>
      <c r="W76" s="169">
        <f>W16</f>
        <v>1</v>
      </c>
      <c r="X76" s="170"/>
      <c r="Y76" s="171"/>
      <c r="Z76" s="82"/>
      <c r="AA76" s="169">
        <f>AA16</f>
        <v>1</v>
      </c>
      <c r="AB76" s="170"/>
      <c r="AC76" s="171"/>
      <c r="AD76" s="83"/>
      <c r="AE76" s="66"/>
      <c r="AF76" s="66"/>
      <c r="AG76" s="66"/>
      <c r="AH76" s="66"/>
      <c r="AI76" s="59"/>
      <c r="AJ76" s="59"/>
    </row>
    <row r="77" spans="1:36" s="60" customFormat="1" ht="55.5" customHeight="1" thickBot="1">
      <c r="A77" s="66"/>
      <c r="B77" s="80"/>
      <c r="C77" s="166" t="str">
        <f>LEFT(C17,1)&amp;"○"&amp;RIGHT(C17,1)</f>
        <v>何○璐</v>
      </c>
      <c r="D77" s="167"/>
      <c r="E77" s="168"/>
      <c r="F77" s="81"/>
      <c r="G77" s="166" t="str">
        <f>LEFT(G17,1)&amp;"○"&amp;RIGHT(G17,1)</f>
        <v>何○璐</v>
      </c>
      <c r="H77" s="167"/>
      <c r="I77" s="168"/>
      <c r="J77" s="81"/>
      <c r="K77" s="166" t="str">
        <f>LEFT(K17,1)&amp;"○"&amp;RIGHT(K17,1)</f>
        <v>何○璐</v>
      </c>
      <c r="L77" s="167"/>
      <c r="M77" s="168"/>
      <c r="N77" s="81"/>
      <c r="O77" s="166" t="str">
        <f>LEFT(O17,1)&amp;"○"&amp;RIGHT(O17,1)</f>
        <v>何○璐</v>
      </c>
      <c r="P77" s="167"/>
      <c r="Q77" s="168"/>
      <c r="R77" s="81"/>
      <c r="S77" s="166" t="str">
        <f>LEFT(S17,1)&amp;"○"&amp;RIGHT(S17,1)</f>
        <v>何○璐</v>
      </c>
      <c r="T77" s="167"/>
      <c r="U77" s="168"/>
      <c r="V77" s="81"/>
      <c r="W77" s="166" t="str">
        <f>LEFT(W17,1)&amp;"○"&amp;RIGHT(W17,1)</f>
        <v>何○璐</v>
      </c>
      <c r="X77" s="167"/>
      <c r="Y77" s="168"/>
      <c r="Z77" s="81"/>
      <c r="AA77" s="166" t="str">
        <f>LEFT(AA17,1)&amp;"○"&amp;RIGHT(AA17,1)</f>
        <v>何○璐</v>
      </c>
      <c r="AB77" s="167"/>
      <c r="AC77" s="168"/>
      <c r="AD77" s="76">
        <v>4</v>
      </c>
      <c r="AE77" s="66"/>
      <c r="AF77" s="66"/>
      <c r="AG77" s="66"/>
      <c r="AH77" s="66"/>
      <c r="AI77" s="59"/>
      <c r="AJ77" s="59"/>
    </row>
    <row r="78" spans="1:36" s="60" customFormat="1" ht="55.5" customHeight="1" thickBot="1">
      <c r="A78" s="66"/>
      <c r="B78" s="80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83"/>
      <c r="AE78" s="66"/>
      <c r="AF78" s="66"/>
      <c r="AG78" s="66"/>
      <c r="AH78" s="66"/>
      <c r="AI78" s="59"/>
      <c r="AJ78" s="59"/>
    </row>
    <row r="79" spans="1:36" s="60" customFormat="1" ht="55.5" customHeight="1">
      <c r="A79" s="66"/>
      <c r="B79" s="80"/>
      <c r="C79" s="144">
        <f>C19</f>
        <v>1</v>
      </c>
      <c r="D79" s="145"/>
      <c r="E79" s="146"/>
      <c r="F79" s="79"/>
      <c r="G79" s="144">
        <f>G19</f>
        <v>13</v>
      </c>
      <c r="H79" s="145"/>
      <c r="I79" s="146"/>
      <c r="J79" s="79"/>
      <c r="K79" s="144">
        <f>K19</f>
        <v>2</v>
      </c>
      <c r="L79" s="145"/>
      <c r="M79" s="146"/>
      <c r="N79" s="79"/>
      <c r="O79" s="144">
        <f>O19</f>
        <v>2</v>
      </c>
      <c r="P79" s="145"/>
      <c r="Q79" s="146"/>
      <c r="R79" s="79"/>
      <c r="S79" s="144">
        <f>S19</f>
        <v>11</v>
      </c>
      <c r="T79" s="145"/>
      <c r="U79" s="146"/>
      <c r="V79" s="79"/>
      <c r="W79" s="144">
        <f>W19</f>
        <v>5</v>
      </c>
      <c r="X79" s="145"/>
      <c r="Y79" s="146"/>
      <c r="Z79" s="79"/>
      <c r="AA79" s="144">
        <f>AA19</f>
        <v>1</v>
      </c>
      <c r="AB79" s="145"/>
      <c r="AC79" s="146"/>
      <c r="AD79" s="83"/>
      <c r="AE79" s="66"/>
      <c r="AF79" s="66"/>
      <c r="AG79" s="66"/>
      <c r="AH79" s="66"/>
      <c r="AI79" s="59"/>
      <c r="AJ79" s="59"/>
    </row>
    <row r="80" spans="1:36" s="60" customFormat="1" ht="55.5" customHeight="1" thickBot="1">
      <c r="A80" s="66"/>
      <c r="B80" s="107" t="s">
        <v>42</v>
      </c>
      <c r="C80" s="166" t="str">
        <f>LEFT(C20,1)&amp;"○"&amp;RIGHT(C20,1)</f>
        <v>何○璐</v>
      </c>
      <c r="D80" s="167"/>
      <c r="E80" s="168"/>
      <c r="F80" s="81"/>
      <c r="G80" s="166" t="str">
        <f>LEFT(G20,1)&amp;"○"&amp;RIGHT(G20,1)</f>
        <v xml:space="preserve">吳○ </v>
      </c>
      <c r="H80" s="167"/>
      <c r="I80" s="168"/>
      <c r="J80" s="81"/>
      <c r="K80" s="166" t="str">
        <f>LEFT(K20,1)&amp;"○"&amp;RIGHT(K20,1)</f>
        <v>林○誼</v>
      </c>
      <c r="L80" s="167"/>
      <c r="M80" s="168"/>
      <c r="N80" s="81"/>
      <c r="O80" s="166" t="str">
        <f>LEFT(O20,1)&amp;"○"&amp;RIGHT(O20,1)</f>
        <v>林○誼</v>
      </c>
      <c r="P80" s="167"/>
      <c r="Q80" s="168"/>
      <c r="R80" s="81"/>
      <c r="S80" s="166" t="str">
        <f>LEFT(S20,1)&amp;"○"&amp;RIGHT(S20,1)</f>
        <v xml:space="preserve">王○ </v>
      </c>
      <c r="T80" s="167"/>
      <c r="U80" s="168"/>
      <c r="V80" s="81"/>
      <c r="W80" s="166" t="str">
        <f>LEFT(W20,1)&amp;"○"&amp;RIGHT(W20,1)</f>
        <v>陳○云</v>
      </c>
      <c r="X80" s="167"/>
      <c r="Y80" s="168"/>
      <c r="Z80" s="81"/>
      <c r="AA80" s="166" t="str">
        <f>LEFT(AA20,1)&amp;"○"&amp;RIGHT(AA20,1)</f>
        <v>何○璐</v>
      </c>
      <c r="AB80" s="167"/>
      <c r="AC80" s="168"/>
      <c r="AD80" s="76">
        <v>3</v>
      </c>
      <c r="AE80" s="66"/>
      <c r="AF80" s="66"/>
      <c r="AG80" s="66"/>
      <c r="AH80" s="66"/>
      <c r="AI80" s="59"/>
      <c r="AJ80" s="59"/>
    </row>
    <row r="81" spans="1:36" s="60" customFormat="1" ht="55.5" customHeight="1" thickBot="1">
      <c r="A81" s="66"/>
      <c r="B81" s="80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83"/>
      <c r="AE81" s="66"/>
      <c r="AF81" s="66"/>
      <c r="AG81" s="66"/>
      <c r="AH81" s="66"/>
      <c r="AI81" s="59"/>
      <c r="AJ81" s="59"/>
    </row>
    <row r="82" spans="1:36" s="60" customFormat="1" ht="55.5" customHeight="1">
      <c r="A82" s="66"/>
      <c r="B82" s="80"/>
      <c r="C82" s="144">
        <f>C22</f>
        <v>1</v>
      </c>
      <c r="D82" s="145"/>
      <c r="E82" s="146"/>
      <c r="F82" s="79"/>
      <c r="G82" s="144">
        <f>G22</f>
        <v>1</v>
      </c>
      <c r="H82" s="145"/>
      <c r="I82" s="146"/>
      <c r="J82" s="79"/>
      <c r="K82" s="144">
        <f>K22</f>
        <v>1</v>
      </c>
      <c r="L82" s="145"/>
      <c r="M82" s="146"/>
      <c r="N82" s="79"/>
      <c r="O82" s="144">
        <f>O22</f>
        <v>2</v>
      </c>
      <c r="P82" s="145"/>
      <c r="Q82" s="146"/>
      <c r="R82" s="79"/>
      <c r="S82" s="144">
        <f>S22</f>
        <v>8</v>
      </c>
      <c r="T82" s="145"/>
      <c r="U82" s="146"/>
      <c r="V82" s="79"/>
      <c r="W82" s="144">
        <f>W22</f>
        <v>11</v>
      </c>
      <c r="X82" s="145"/>
      <c r="Y82" s="146"/>
      <c r="Z82" s="79"/>
      <c r="AA82" s="144">
        <f>AA22</f>
        <v>1</v>
      </c>
      <c r="AB82" s="145"/>
      <c r="AC82" s="146"/>
      <c r="AD82" s="83"/>
      <c r="AE82" s="66"/>
      <c r="AF82" s="66"/>
      <c r="AG82" s="66"/>
      <c r="AH82" s="66"/>
      <c r="AI82" s="59"/>
      <c r="AJ82" s="59"/>
    </row>
    <row r="83" spans="1:36" s="60" customFormat="1" ht="55.5" customHeight="1" thickBot="1">
      <c r="A83" s="66"/>
      <c r="B83" s="80"/>
      <c r="C83" s="166" t="str">
        <f>LEFT(C23,1)&amp;"○"&amp;RIGHT(C23,1)</f>
        <v>何○璐</v>
      </c>
      <c r="D83" s="167"/>
      <c r="E83" s="168"/>
      <c r="F83" s="81"/>
      <c r="G83" s="166" t="str">
        <f>LEFT(G23,1)&amp;"○"&amp;RIGHT(G23,1)</f>
        <v>何○璐</v>
      </c>
      <c r="H83" s="167"/>
      <c r="I83" s="168"/>
      <c r="J83" s="81"/>
      <c r="K83" s="166" t="str">
        <f>LEFT(K23,1)&amp;"○"&amp;RIGHT(K23,1)</f>
        <v>何○璐</v>
      </c>
      <c r="L83" s="167"/>
      <c r="M83" s="168"/>
      <c r="N83" s="81"/>
      <c r="O83" s="166" t="str">
        <f>LEFT(O23,1)&amp;"○"&amp;RIGHT(O23,1)</f>
        <v>林○誼</v>
      </c>
      <c r="P83" s="167"/>
      <c r="Q83" s="168"/>
      <c r="R83" s="81"/>
      <c r="S83" s="166" t="str">
        <f>LEFT(S23,1)&amp;"○"&amp;RIGHT(S23,1)</f>
        <v>詹○樺</v>
      </c>
      <c r="T83" s="167"/>
      <c r="U83" s="168"/>
      <c r="V83" s="81"/>
      <c r="W83" s="166" t="str">
        <f>LEFT(W23,1)&amp;"○"&amp;RIGHT(W23,1)</f>
        <v xml:space="preserve">王○ </v>
      </c>
      <c r="X83" s="167"/>
      <c r="Y83" s="168"/>
      <c r="Z83" s="81"/>
      <c r="AA83" s="166" t="str">
        <f>LEFT(AA23,1)&amp;"○"&amp;RIGHT(AA23,1)</f>
        <v>何○璐</v>
      </c>
      <c r="AB83" s="167"/>
      <c r="AC83" s="168"/>
      <c r="AD83" s="76">
        <v>2</v>
      </c>
      <c r="AE83" s="66"/>
      <c r="AF83" s="66"/>
      <c r="AG83" s="66"/>
      <c r="AH83" s="66"/>
      <c r="AI83" s="59"/>
      <c r="AJ83" s="59"/>
    </row>
    <row r="84" spans="1:36" s="60" customFormat="1" ht="55.5" customHeight="1" thickBot="1">
      <c r="A84" s="66"/>
      <c r="B84" s="80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8"/>
      <c r="AE84" s="66"/>
      <c r="AF84" s="66"/>
      <c r="AG84" s="66"/>
      <c r="AH84" s="66"/>
      <c r="AI84" s="59"/>
      <c r="AJ84" s="59"/>
    </row>
    <row r="85" spans="1:36" s="60" customFormat="1" ht="55.5" customHeight="1">
      <c r="A85" s="66"/>
      <c r="B85" s="80"/>
      <c r="C85" s="144">
        <f>C25</f>
        <v>1</v>
      </c>
      <c r="D85" s="145"/>
      <c r="E85" s="146"/>
      <c r="F85" s="79"/>
      <c r="G85" s="144">
        <f>G25</f>
        <v>1</v>
      </c>
      <c r="H85" s="145"/>
      <c r="I85" s="146"/>
      <c r="J85" s="79"/>
      <c r="K85" s="144">
        <f>K25</f>
        <v>1</v>
      </c>
      <c r="L85" s="145"/>
      <c r="M85" s="146"/>
      <c r="N85" s="79"/>
      <c r="O85" s="144">
        <f>O25</f>
        <v>1</v>
      </c>
      <c r="P85" s="145"/>
      <c r="Q85" s="146"/>
      <c r="R85" s="79"/>
      <c r="S85" s="144">
        <f>S25</f>
        <v>41</v>
      </c>
      <c r="T85" s="145"/>
      <c r="U85" s="146"/>
      <c r="V85" s="79"/>
      <c r="W85" s="144">
        <f>W25</f>
        <v>6</v>
      </c>
      <c r="X85" s="145"/>
      <c r="Y85" s="146"/>
      <c r="Z85" s="79"/>
      <c r="AA85" s="144" t="str">
        <f>AA25</f>
        <v xml:space="preserve"> </v>
      </c>
      <c r="AB85" s="145"/>
      <c r="AC85" s="146"/>
      <c r="AD85" s="78"/>
      <c r="AE85" s="66"/>
      <c r="AF85" s="66"/>
      <c r="AG85" s="66"/>
      <c r="AH85" s="66"/>
      <c r="AI85" s="59"/>
      <c r="AJ85" s="59"/>
    </row>
    <row r="86" spans="1:36" ht="55.5" customHeight="1" thickBot="1">
      <c r="A86" s="65"/>
      <c r="B86" s="105" t="s">
        <v>43</v>
      </c>
      <c r="C86" s="141" t="str">
        <f>LEFT(C26,1)&amp;"○"&amp;RIGHT(C26,1)</f>
        <v>何○璐</v>
      </c>
      <c r="D86" s="142"/>
      <c r="E86" s="143"/>
      <c r="F86" s="64"/>
      <c r="G86" s="141" t="str">
        <f>LEFT(G26,1)&amp;"○"&amp;RIGHT(G26,1)</f>
        <v>何○璐</v>
      </c>
      <c r="H86" s="142"/>
      <c r="I86" s="143"/>
      <c r="J86" s="64"/>
      <c r="K86" s="141" t="str">
        <f>LEFT(K26,1)&amp;"○"&amp;RIGHT(K26,1)</f>
        <v>何○璐</v>
      </c>
      <c r="L86" s="142"/>
      <c r="M86" s="143"/>
      <c r="N86" s="64"/>
      <c r="O86" s="141" t="str">
        <f>LEFT(O26,1)&amp;"○"&amp;RIGHT(O26,1)</f>
        <v>何○璐</v>
      </c>
      <c r="P86" s="142"/>
      <c r="Q86" s="143"/>
      <c r="R86" s="64"/>
      <c r="S86" s="141" t="str">
        <f>LEFT(S26,1)&amp;"○"&amp;RIGHT(S26,1)</f>
        <v>Q○Q</v>
      </c>
      <c r="T86" s="142"/>
      <c r="U86" s="143"/>
      <c r="V86" s="64"/>
      <c r="W86" s="141" t="str">
        <f>LEFT(W26,1)&amp;"○"&amp;RIGHT(W26,1)</f>
        <v>萬○惟</v>
      </c>
      <c r="X86" s="142"/>
      <c r="Y86" s="143"/>
      <c r="Z86" s="64"/>
      <c r="AA86" s="141" t="str">
        <f>LEFT(AA26,1)&amp;"○"&amp;RIGHT(AA26,1)</f>
        <v xml:space="preserve"> ○ </v>
      </c>
      <c r="AB86" s="142"/>
      <c r="AC86" s="143"/>
      <c r="AD86" s="84">
        <v>1</v>
      </c>
      <c r="AE86" s="65"/>
      <c r="AF86" s="65"/>
      <c r="AG86" s="65"/>
      <c r="AH86" s="65"/>
      <c r="AI86" s="6"/>
      <c r="AJ86" s="6"/>
    </row>
    <row r="87" spans="1:36" ht="15.9" customHeight="1" thickBot="1">
      <c r="A87" s="6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65"/>
      <c r="AF87" s="65"/>
      <c r="AG87" s="65"/>
      <c r="AH87" s="65"/>
      <c r="AI87" s="6"/>
      <c r="AJ87" s="6"/>
    </row>
    <row r="88" spans="1:36" ht="33" customHeight="1" thickBot="1">
      <c r="A88" s="65"/>
      <c r="B88" s="85"/>
      <c r="C88" s="153" t="str">
        <f>C28</f>
        <v>第1排</v>
      </c>
      <c r="D88" s="154"/>
      <c r="E88" s="155"/>
      <c r="F88" s="88"/>
      <c r="G88" s="153" t="str">
        <f>G28</f>
        <v>第2排</v>
      </c>
      <c r="H88" s="154"/>
      <c r="I88" s="155"/>
      <c r="J88" s="88"/>
      <c r="K88" s="153" t="str">
        <f>K28</f>
        <v>第3排</v>
      </c>
      <c r="L88" s="154"/>
      <c r="M88" s="155"/>
      <c r="N88" s="88"/>
      <c r="O88" s="153" t="str">
        <f>O28</f>
        <v>第4排</v>
      </c>
      <c r="P88" s="154"/>
      <c r="Q88" s="155"/>
      <c r="R88" s="88"/>
      <c r="S88" s="153" t="str">
        <f>S28</f>
        <v>第5排</v>
      </c>
      <c r="T88" s="154"/>
      <c r="U88" s="155"/>
      <c r="V88" s="88"/>
      <c r="W88" s="153" t="str">
        <f>W28</f>
        <v>第6排</v>
      </c>
      <c r="X88" s="154"/>
      <c r="Y88" s="155"/>
      <c r="Z88" s="88"/>
      <c r="AA88" s="153" t="str">
        <f>AA28</f>
        <v>第7排</v>
      </c>
      <c r="AB88" s="154"/>
      <c r="AC88" s="155"/>
      <c r="AD88" s="89"/>
      <c r="AE88" s="65"/>
      <c r="AF88" s="65"/>
      <c r="AG88" s="65"/>
      <c r="AH88" s="65"/>
      <c r="AI88" s="6"/>
      <c r="AJ88" s="6"/>
    </row>
    <row r="89" spans="1:36" ht="15.9" customHeight="1">
      <c r="A89" s="65"/>
      <c r="B89" s="85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89"/>
      <c r="AE89" s="65"/>
      <c r="AF89" s="65"/>
      <c r="AG89" s="65"/>
      <c r="AH89" s="65"/>
      <c r="AI89" s="6"/>
      <c r="AJ89" s="6"/>
    </row>
    <row r="90" spans="1:36" ht="15.9" customHeight="1" thickBot="1">
      <c r="A90" s="65"/>
      <c r="B90" s="85"/>
      <c r="C90" s="91"/>
      <c r="D90" s="91"/>
      <c r="E90" s="91"/>
      <c r="F90" s="91"/>
      <c r="G90" s="156"/>
      <c r="H90" s="156"/>
      <c r="I90" s="156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56"/>
      <c r="X90" s="156"/>
      <c r="Y90" s="156"/>
      <c r="Z90" s="91"/>
      <c r="AA90" s="91"/>
      <c r="AB90" s="91"/>
      <c r="AC90" s="91"/>
      <c r="AD90" s="89"/>
      <c r="AE90" s="65"/>
      <c r="AF90" s="65"/>
      <c r="AG90" s="65"/>
      <c r="AH90" s="65"/>
      <c r="AI90" s="6"/>
      <c r="AJ90" s="6"/>
    </row>
    <row r="91" spans="1:36" ht="15.9" customHeight="1" thickTop="1" thickBot="1">
      <c r="A91" s="65"/>
      <c r="B91" s="85"/>
      <c r="C91" s="91"/>
      <c r="D91" s="91"/>
      <c r="E91" s="91"/>
      <c r="F91" s="91"/>
      <c r="G91" s="156"/>
      <c r="H91" s="156"/>
      <c r="I91" s="156"/>
      <c r="J91" s="91"/>
      <c r="K91" s="157" t="s">
        <v>4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9"/>
      <c r="V91" s="91"/>
      <c r="W91" s="156"/>
      <c r="X91" s="156"/>
      <c r="Y91" s="156"/>
      <c r="Z91" s="91"/>
      <c r="AA91" s="91"/>
      <c r="AB91" s="91"/>
      <c r="AC91" s="91"/>
      <c r="AD91" s="89"/>
      <c r="AE91" s="65"/>
      <c r="AF91" s="65"/>
      <c r="AG91" s="65"/>
      <c r="AH91" s="65"/>
      <c r="AI91" s="6"/>
      <c r="AJ91" s="6"/>
    </row>
    <row r="92" spans="1:36" ht="33" customHeight="1" thickBot="1">
      <c r="A92" s="65"/>
      <c r="B92" s="147" t="s">
        <v>5</v>
      </c>
      <c r="C92" s="148"/>
      <c r="D92" s="149"/>
      <c r="E92" s="92"/>
      <c r="F92" s="92"/>
      <c r="G92" s="92"/>
      <c r="H92" s="92"/>
      <c r="I92" s="92"/>
      <c r="J92" s="92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2"/>
      <c r="V92" s="92"/>
      <c r="W92" s="92"/>
      <c r="X92" s="92"/>
      <c r="Y92" s="92"/>
      <c r="Z92" s="92"/>
      <c r="AA92" s="93"/>
      <c r="AB92" s="93"/>
      <c r="AC92" s="93"/>
      <c r="AD92" s="89"/>
      <c r="AE92" s="65"/>
      <c r="AF92" s="65"/>
      <c r="AG92" s="65"/>
      <c r="AH92" s="65"/>
      <c r="AI92" s="6"/>
      <c r="AJ92" s="6"/>
    </row>
    <row r="93" spans="1:36" ht="15.9" customHeight="1" thickBot="1">
      <c r="A93" s="65"/>
      <c r="B93" s="85"/>
      <c r="C93" s="92"/>
      <c r="D93" s="92"/>
      <c r="E93" s="92"/>
      <c r="F93" s="92"/>
      <c r="G93" s="94"/>
      <c r="H93" s="94"/>
      <c r="I93" s="94"/>
      <c r="J93" s="92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5"/>
      <c r="V93" s="92"/>
      <c r="W93" s="94"/>
      <c r="X93" s="94"/>
      <c r="Y93" s="94"/>
      <c r="Z93" s="92"/>
      <c r="AA93" s="95"/>
      <c r="AB93" s="95"/>
      <c r="AC93" s="95"/>
      <c r="AD93" s="89"/>
      <c r="AE93" s="65"/>
      <c r="AF93" s="65"/>
      <c r="AG93" s="65"/>
      <c r="AH93" s="65"/>
      <c r="AI93" s="6"/>
      <c r="AJ93" s="6"/>
    </row>
    <row r="94" spans="1:36" ht="15.9" customHeight="1" thickTop="1" thickBot="1">
      <c r="A94" s="65"/>
      <c r="B94" s="96"/>
      <c r="C94" s="97"/>
      <c r="D94" s="97"/>
      <c r="E94" s="97"/>
      <c r="F94" s="97"/>
      <c r="G94" s="97"/>
      <c r="H94" s="97"/>
      <c r="I94" s="97"/>
      <c r="J94" s="97"/>
      <c r="K94" s="98"/>
      <c r="L94" s="98"/>
      <c r="M94" s="98"/>
      <c r="N94" s="97"/>
      <c r="O94" s="97"/>
      <c r="P94" s="97"/>
      <c r="Q94" s="97"/>
      <c r="R94" s="97"/>
      <c r="S94" s="98"/>
      <c r="T94" s="98"/>
      <c r="U94" s="98"/>
      <c r="V94" s="97"/>
      <c r="W94" s="97"/>
      <c r="X94" s="97"/>
      <c r="Y94" s="97"/>
      <c r="Z94" s="97"/>
      <c r="AA94" s="98"/>
      <c r="AB94" s="98"/>
      <c r="AC94" s="98"/>
      <c r="AD94" s="99"/>
      <c r="AE94" s="65"/>
      <c r="AF94" s="65"/>
      <c r="AG94" s="65"/>
      <c r="AH94" s="65"/>
      <c r="AI94" s="6"/>
      <c r="AJ94" s="6"/>
    </row>
    <row r="95" spans="1:36" ht="15.9" customHeight="1" thickTop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5.9" customHeight="1">
      <c r="A96" s="6"/>
      <c r="B96" s="6"/>
      <c r="C96" s="6"/>
      <c r="D96" s="6"/>
      <c r="E96" s="6"/>
      <c r="F96" s="6"/>
      <c r="G96" s="150" t="s">
        <v>51</v>
      </c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.9" customHeight="1">
      <c r="A97" s="6"/>
      <c r="B97" s="6"/>
      <c r="C97" s="6"/>
      <c r="D97" s="6"/>
      <c r="E97" s="6"/>
      <c r="F97" s="6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5.9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5.9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15.9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5.9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5.9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5.9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5.9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5.9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5.9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5.9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15.9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5.9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5.9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ht="15.9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9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15.9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5.9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5.9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5.9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5.9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5.9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15.9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ht="15.9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ht="15.9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5.9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5.9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ht="15.9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15.9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5.9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ht="15.9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ht="15.9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15.9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.9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5.9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5.9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5.9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15.9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ht="15.9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ht="15.9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ht="15.9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ht="15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5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5.9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5.9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.9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ht="15.9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ht="15.9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ht="15.9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ht="15.9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ht="15.9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ht="15.9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ht="15.9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5.9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15.9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15.9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15.9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15.9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5.9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15.9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15.9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15.9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15.9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15.9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ht="15.9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ht="15.9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ht="15.9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15.9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15.9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ht="15.9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ht="15.9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ht="15.9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ht="15.9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ht="15.9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ht="15.9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ht="15.9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ht="15.9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ht="15.9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ht="15.9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ht="15.9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ht="15.9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ht="15.9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ht="15.9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ht="15.9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ht="15.9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ht="15.9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ht="15.9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ht="15.9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ht="15.9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ht="15.9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ht="15.9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ht="15.9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ht="15.9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ht="15.9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ht="15.9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ht="15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ht="15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ht="15.9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ht="15.9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ht="15.9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ht="15.9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ht="15.9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ht="15.9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ht="15.9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ht="15.9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ht="15.9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ht="15.9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ht="15.9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ht="15.9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ht="15.9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ht="15.9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ht="15.9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ht="15.9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ht="15.9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ht="15.9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ht="15.9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ht="15.9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ht="15.9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ht="15.9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ht="15.9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ht="15.9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ht="15.9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ht="15.9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ht="15.9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ht="15.9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ht="15.9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ht="15.9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ht="15.9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ht="15.9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ht="15.9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ht="15.9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ht="15.9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ht="15.9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ht="15.9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ht="15.9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ht="15.9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ht="15.9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ht="15.9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ht="15.9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ht="15.9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ht="15.9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ht="15.9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ht="15.9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ht="15.9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ht="15.9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ht="15.9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ht="15.9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ht="15.9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ht="15.9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ht="15.9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ht="15.9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ht="15.9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ht="15.9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ht="15.9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ht="15.9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ht="15.9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ht="15.9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ht="15.9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ht="15.9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ht="15.9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ht="15.9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ht="15.9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ht="15.9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ht="15.9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ht="15.9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ht="15.9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ht="15.9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ht="15.9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ht="15.9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ht="15.9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ht="15.9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ht="15.9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ht="15.9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ht="15.9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ht="15.9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ht="15.9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ht="15.9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ht="15.9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ht="15.9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ht="15.9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ht="15.9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ht="15.9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ht="15.9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ht="15.9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ht="15.9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ht="15.9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ht="15.9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ht="15.9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ht="15.9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ht="15.9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ht="15.9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ht="15.9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ht="15.9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ht="15.9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ht="15.9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ht="15.9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ht="15.9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ht="15.9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ht="15.9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ht="15.9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ht="15.9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ht="15.9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ht="15.9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ht="15.9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ht="15.9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ht="15.9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ht="15.9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ht="15.9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ht="15.9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ht="15.9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ht="15.9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ht="15.9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ht="15.9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ht="15.9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ht="15.9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ht="15.9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ht="15.9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ht="15.9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ht="15.9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ht="15.9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ht="15.9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ht="15.9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ht="15.9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ht="15.9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ht="15.9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ht="15.9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ht="15.9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ht="15.9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ht="15.9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ht="15.9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ht="15.9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ht="15.9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ht="15.9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ht="15.9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ht="15.9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ht="15.9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ht="15.9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ht="15.9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ht="15.9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ht="15.9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ht="15.9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ht="15.9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ht="15.9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ht="15.9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ht="15.9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ht="15.9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ht="15.9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ht="15.9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ht="15.9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ht="15.9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ht="15.9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ht="15.9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ht="15.9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ht="15.9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ht="15.9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ht="15.9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ht="15.9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ht="15.9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ht="15.9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ht="15.9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ht="15.9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ht="15.9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ht="15.9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ht="15.9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ht="15.9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ht="15.9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ht="15.9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ht="15.9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ht="15.9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ht="15.9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ht="15.9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ht="15.9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ht="15.9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ht="15.9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ht="15.9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ht="15.9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ht="15.9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ht="15.9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ht="15.9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ht="15.9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ht="15.9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ht="15.9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ht="15.9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ht="15.9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ht="15.9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ht="15.9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ht="15.9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ht="15.9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ht="15.9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ht="15.9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ht="15.9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ht="15.9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ht="15.9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ht="15.9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ht="15.9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ht="15.9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ht="15.9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ht="15.9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ht="15.9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ht="15.9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ht="15.9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ht="15.9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ht="15.9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ht="15.9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ht="15.9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ht="15.9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ht="15.9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ht="15.9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ht="15.9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ht="15.9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ht="15.9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ht="15.9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ht="15.9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ht="15.9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ht="15.9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ht="15.9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ht="15.9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ht="15.9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ht="15.9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ht="15.9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ht="15.9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ht="15.9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ht="15.9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ht="15.9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ht="15.9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ht="15.9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ht="15.9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ht="15.9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ht="15.9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ht="15.9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ht="15.9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ht="15.9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ht="15.9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ht="15.9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ht="15.9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ht="15.9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ht="15.9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ht="15.9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ht="15.9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ht="15.9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ht="15.9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ht="15.9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ht="15.9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ht="15.9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ht="15.9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ht="15.9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ht="15.9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ht="15.9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ht="15.9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ht="15.9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ht="15.9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ht="15.9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ht="15.9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ht="15.9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ht="15.9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ht="15.9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ht="15.9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ht="15.9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ht="15.9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ht="15.9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ht="15.9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ht="15.9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ht="15.9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ht="15.9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ht="15.9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ht="15.9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ht="15.9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ht="15.9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ht="15.9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ht="15.9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ht="15.9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ht="15.9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ht="15.9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ht="15.9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ht="15.9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ht="15.9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ht="15.9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ht="15.9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ht="15.9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ht="15.9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ht="15.9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ht="15.9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ht="15.9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ht="15.9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ht="15.9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ht="15.9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ht="15.9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ht="15.9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ht="15.9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ht="15.9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ht="15.9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ht="15.9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ht="15.9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ht="15.9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ht="15.9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ht="15.9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ht="15.9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ht="15.9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ht="15.9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ht="15.9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ht="15.9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15.9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ht="15.9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15.9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ht="15.9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15.9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ht="15.9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15.9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ht="15.9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ht="15.9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ht="15.9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ht="15.9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ht="15.9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ht="15.9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ht="15.9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ht="15.9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ht="15.9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ht="15.9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ht="15.9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ht="15.9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ht="15.9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ht="15.9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ht="15.9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ht="15.9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ht="15.9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ht="15.9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ht="15.9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ht="15.9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ht="15.9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ht="15.9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ht="15.9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ht="15.9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ht="15.9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ht="15.9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ht="15.9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ht="15.9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ht="15.9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ht="15.9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ht="15.9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ht="15.9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ht="15.9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ht="15.9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ht="15.9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ht="15.9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ht="15.9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ht="15.9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ht="15.9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ht="15.9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ht="15.9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ht="15.9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ht="15.9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ht="15.9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ht="15.9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ht="15.9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ht="15.9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ht="15.9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ht="15.9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ht="15.9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ht="15.9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ht="15.9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ht="15.9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ht="15.9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ht="15.9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ht="15.9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ht="15.9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ht="15.9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ht="15.9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ht="15.9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ht="15.9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ht="15.9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ht="15.9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ht="15.9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ht="15.9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ht="15.9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ht="15.9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ht="15.9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ht="15.9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ht="15.9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ht="15.9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ht="15.9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ht="15.9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ht="15.9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ht="15.9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ht="15.9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ht="15.9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ht="15.9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ht="15.9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ht="15.9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ht="15.9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ht="15.9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ht="15.9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ht="15.9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ht="15.9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ht="15.9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ht="15.9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ht="15.9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ht="15.9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ht="15.9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ht="15.9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ht="15.9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ht="15.9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ht="15.9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ht="15.9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ht="15.9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ht="15.9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ht="15.9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ht="15.9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ht="15.9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ht="15.9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ht="15.9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ht="15.9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ht="15.9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ht="15.9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ht="15.9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ht="15.9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ht="15.9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ht="15.9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ht="15.9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ht="15.9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ht="15.9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ht="15.9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ht="15.9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ht="15.9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ht="15.9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ht="15.9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ht="15.9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ht="15.9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ht="15.9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ht="15.9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ht="15.9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ht="15.9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ht="15.9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ht="15.9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ht="15.9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ht="15.9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ht="15.9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ht="15.9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ht="15.9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ht="15.9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ht="15.9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ht="15.9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ht="15.9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ht="15.9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ht="15.9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ht="15.9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ht="15.9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ht="15.9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ht="15.9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ht="15.9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ht="15.9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ht="15.9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ht="15.9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ht="15.9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ht="15.9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ht="15.9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ht="15.9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ht="15.9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ht="15.9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ht="15.9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ht="15.9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ht="15.9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ht="15.9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ht="15.9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ht="15.9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ht="15.9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ht="15.9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ht="15.9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ht="15.9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ht="15.9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ht="15.9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ht="15.9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ht="15.9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ht="15.9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ht="15.9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ht="15.9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ht="15.9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ht="15.9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ht="15.9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ht="15.9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ht="15.9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ht="15.9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ht="15.9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ht="15.9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ht="15.9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ht="15.9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ht="15.9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ht="15.9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ht="15.9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ht="15.9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ht="15.9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ht="15.9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ht="15.9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ht="15.9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ht="15.9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ht="15.9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ht="15.9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ht="15.9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ht="15.9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ht="15.9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ht="15.9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ht="15.9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ht="15.9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ht="15.9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ht="15.9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ht="15.9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ht="15.9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ht="15.9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ht="15.9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ht="15.9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ht="15.9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ht="15.9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ht="15.9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ht="15.9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ht="15.9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ht="15.9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ht="15.9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ht="15.9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ht="15.9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ht="15.9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ht="15.9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ht="15.9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ht="15.9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ht="15.9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ht="15.9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ht="15.9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ht="15.9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ht="15.9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ht="15.9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ht="15.9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ht="15.9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ht="15.9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ht="15.9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ht="15.9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ht="15.9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ht="15.9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ht="15.9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ht="15.9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ht="15.9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ht="15.9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ht="15.9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ht="15.9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ht="15.9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ht="15.9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ht="15.9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ht="15.9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ht="15.9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ht="15.9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ht="15.9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ht="15.9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ht="15.9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ht="15.9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ht="15.9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ht="15.9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ht="15.9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ht="15.9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ht="15.9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ht="15.9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ht="15.9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ht="15.9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ht="15.9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ht="15.9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ht="15.9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ht="15.9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ht="15.9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ht="15.9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ht="15.9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ht="15.9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ht="15.9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ht="15.9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ht="15.9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ht="15.9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ht="15.9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ht="15.9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ht="15.9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ht="15.9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ht="15.9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ht="15.9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ht="15.9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ht="15.9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ht="15.9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ht="15.9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ht="15.9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ht="15.9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ht="15.9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ht="15.9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ht="15.9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ht="15.9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ht="15.9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ht="15.9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ht="15.9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ht="15.9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ht="15.9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ht="15.9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ht="15.9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ht="15.9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ht="15.9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ht="15.9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ht="15.9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ht="15.9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ht="15.9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ht="15.9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ht="15.9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ht="15.9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ht="15.9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ht="15.9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ht="15.9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ht="15.9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ht="15.9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ht="15.9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ht="15.9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ht="15.9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ht="15.9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ht="15.9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ht="15.9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ht="15.9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ht="15.9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ht="15.9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ht="15.9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ht="15.9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ht="15.9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ht="15.9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ht="15.9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ht="15.9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ht="15.9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ht="15.9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ht="15.9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ht="15.9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ht="15.9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ht="15.9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ht="15.9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ht="15.9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ht="15.9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ht="15.9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ht="15.9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ht="15.9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ht="15.9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ht="15.9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ht="15.9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ht="15.9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ht="15.9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ht="15.9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ht="15.9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  <row r="839" spans="1:36" ht="15.9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</row>
    <row r="840" spans="1:36" ht="15.9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</row>
    <row r="841" spans="1:36" ht="15.9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</row>
    <row r="842" spans="1:36" ht="15.9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</row>
    <row r="843" spans="1:36" ht="15.9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</row>
    <row r="844" spans="1:36" ht="15.9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</row>
    <row r="845" spans="1:36" ht="15.9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</row>
    <row r="846" spans="1:36" ht="15.9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</row>
    <row r="847" spans="1:36" ht="15.9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</row>
    <row r="848" spans="1:36" ht="15.9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</row>
    <row r="849" spans="1:36" ht="15.9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</row>
    <row r="850" spans="1:36" ht="15.9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</row>
    <row r="851" spans="1:36" ht="15.9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</row>
    <row r="852" spans="1:36" ht="15.9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</row>
    <row r="853" spans="1:36" ht="15.9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</row>
    <row r="854" spans="1:36" ht="15.9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</row>
    <row r="855" spans="1:36" ht="15.9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</row>
    <row r="856" spans="1:36" ht="15.9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</row>
    <row r="857" spans="1:36" ht="15.9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</row>
    <row r="858" spans="1:36" ht="15.9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</row>
    <row r="859" spans="1:36" ht="15.9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</row>
    <row r="860" spans="1:36" ht="15.9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</row>
    <row r="861" spans="1:36" ht="15.9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</row>
    <row r="862" spans="1:36" ht="15.9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</row>
    <row r="863" spans="1:36" ht="15.9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</row>
    <row r="864" spans="1:36" ht="15.9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</row>
    <row r="865" spans="1:36" ht="15.9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</row>
    <row r="866" spans="1:36" ht="15.9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</row>
    <row r="867" spans="1:36" ht="15.9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</row>
    <row r="868" spans="1:36" ht="15.9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</row>
    <row r="869" spans="1:36" ht="15.9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</row>
    <row r="870" spans="1:36" ht="15.9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</row>
    <row r="871" spans="1:36" ht="15.9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</row>
    <row r="872" spans="1:36" ht="15.9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</row>
    <row r="873" spans="1:36" ht="15.9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</row>
    <row r="874" spans="1:36" ht="15.9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</row>
    <row r="875" spans="1:36" ht="15.9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</row>
    <row r="876" spans="1:36" ht="15.9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</row>
    <row r="877" spans="1:36" ht="15.9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</row>
    <row r="878" spans="1:36" ht="15.9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</row>
    <row r="879" spans="1:36" ht="15.9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</row>
    <row r="880" spans="1:36" ht="15.9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</row>
    <row r="881" spans="1:36" ht="15.9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</row>
    <row r="882" spans="1:36" ht="15.9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</row>
    <row r="883" spans="1:36" ht="15.9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</row>
    <row r="884" spans="1:36" ht="15.9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</row>
    <row r="885" spans="1:36" ht="15.9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</row>
    <row r="886" spans="1:36" ht="15.9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</row>
    <row r="887" spans="1:36" ht="15.9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</row>
    <row r="888" spans="1:36" ht="15.9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</row>
    <row r="889" spans="1:36" ht="15.9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</row>
    <row r="890" spans="1:36" ht="15.9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</row>
    <row r="891" spans="1:36" ht="15.9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</row>
    <row r="892" spans="1:36" ht="15.9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</row>
    <row r="893" spans="1:36" ht="15.9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</row>
    <row r="894" spans="1:36" ht="15.9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</row>
    <row r="895" spans="1:36" ht="15.9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</row>
    <row r="896" spans="1:36" ht="15.9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</row>
    <row r="897" spans="1:36" ht="15.9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</row>
    <row r="898" spans="1:36" ht="15.9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</row>
    <row r="899" spans="1:36" ht="15.9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</row>
    <row r="900" spans="1:36" ht="15.9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</row>
    <row r="901" spans="1:36" ht="15.9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</row>
    <row r="902" spans="1:36" ht="15.9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</row>
    <row r="903" spans="1:36" ht="15.9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</row>
    <row r="904" spans="1:36" ht="15.9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</row>
    <row r="905" spans="1:36" ht="15.9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</row>
    <row r="906" spans="1:36" ht="15.9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</row>
    <row r="907" spans="1:36" ht="15.9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</row>
    <row r="908" spans="1:36" ht="15.9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</row>
    <row r="909" spans="1:36" ht="15.9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</row>
    <row r="910" spans="1:36" ht="15.9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</row>
    <row r="911" spans="1:36" ht="15.9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</row>
    <row r="912" spans="1:36" ht="15.9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</row>
    <row r="913" spans="1:36" ht="15.9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</row>
    <row r="914" spans="1:36" ht="15.9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spans="1:36" ht="15.9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spans="1:36" ht="15.9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spans="1:36" ht="15.9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spans="1:36" ht="15.9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spans="1:36" ht="15.9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spans="1:36" ht="15.9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spans="1:36" ht="15.9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spans="1:36" ht="15.9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spans="1:36" ht="15.9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spans="1:36" ht="15.9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spans="1:36" ht="15.9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spans="1:36" ht="15.9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spans="1:36" ht="15.9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spans="1:36" ht="15.9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spans="1:36" ht="15.9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spans="1:36" ht="15.9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spans="1:36" ht="15.9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spans="1:36" ht="15.9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spans="1:36" ht="15.9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spans="1:36" ht="15.9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spans="1:36" ht="15.9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spans="1:36" ht="15.9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spans="1:36" ht="15.9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spans="1:36" ht="15.9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spans="1:36" ht="15.9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spans="1:36" ht="15.9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spans="1:36" ht="15.9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spans="1:36" ht="15.9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spans="1:36" ht="15.9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spans="1:36" ht="15.9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spans="1:36" ht="15.9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spans="1:36" ht="15.9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spans="1:36" ht="15.9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spans="1:36" ht="15.9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spans="1:36" ht="15.9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spans="1:36" ht="15.9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spans="1:36" ht="15.9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</row>
    <row r="952" spans="1:36" ht="15.9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</row>
    <row r="953" spans="1:36" ht="15.9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</row>
    <row r="954" spans="1:36" ht="15.9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</row>
    <row r="955" spans="1:36" ht="15.9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</row>
    <row r="956" spans="1:36" ht="15.9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</row>
    <row r="957" spans="1:36" ht="15.9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</row>
    <row r="958" spans="1:36" ht="15.9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</row>
    <row r="959" spans="1:36" ht="15.9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</row>
    <row r="960" spans="1:36" ht="15.9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</row>
    <row r="961" spans="1:36" ht="15.9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</row>
    <row r="962" spans="1:36" ht="15.9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</row>
    <row r="963" spans="1:36" ht="15.9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</row>
    <row r="964" spans="1:36" ht="15.9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</row>
    <row r="965" spans="1:36" ht="15.9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</row>
    <row r="966" spans="1:36" ht="15.9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</row>
    <row r="967" spans="1:36" ht="15.9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</row>
    <row r="968" spans="1:36" ht="15.9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</row>
    <row r="969" spans="1:36" ht="15.9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</row>
    <row r="970" spans="1:36" ht="15.9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</row>
    <row r="971" spans="1:36" ht="15.9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</row>
    <row r="972" spans="1:36" ht="15.9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</row>
    <row r="973" spans="1:36" ht="15.9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</row>
    <row r="974" spans="1:36" ht="15.9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</row>
    <row r="975" spans="1:36" ht="15.9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</row>
    <row r="976" spans="1:36" ht="15.9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</row>
    <row r="977" spans="1:36" ht="15.9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</row>
    <row r="978" spans="1:36" ht="15.9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</row>
    <row r="979" spans="1:36" ht="15.9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</row>
    <row r="980" spans="1:36" ht="15.9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</row>
    <row r="981" spans="1:36" ht="15.9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</row>
    <row r="982" spans="1:36" ht="15.9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</row>
    <row r="983" spans="1:36" ht="15.9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</row>
    <row r="984" spans="1:36" ht="15.9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</row>
    <row r="985" spans="1:36" ht="15.9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</row>
    <row r="986" spans="1:36" ht="15.9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</row>
    <row r="987" spans="1:36" ht="15.9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</row>
    <row r="988" spans="1:36" ht="15.9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</row>
    <row r="989" spans="1:36" ht="15.9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</row>
    <row r="990" spans="1:36" ht="15.9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</row>
    <row r="991" spans="1:36" ht="15.9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</row>
    <row r="992" spans="1:36" ht="15.9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</row>
    <row r="993" spans="1:36" ht="15.9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</row>
    <row r="994" spans="1:36" ht="15.9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</row>
    <row r="995" spans="1:36" ht="15.9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</row>
    <row r="996" spans="1:36" ht="15.9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</row>
    <row r="997" spans="1:36" ht="15.9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</row>
    <row r="998" spans="1:36" ht="15.9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</row>
    <row r="999" spans="1:36" ht="15.9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</row>
    <row r="1000" spans="1:36" ht="15.9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</row>
    <row r="1001" spans="1:36" ht="15.9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</row>
    <row r="1002" spans="1:36" ht="15.9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</row>
    <row r="1003" spans="1:36" ht="15.9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H1003" s="6"/>
      <c r="AI1003" s="6"/>
      <c r="AJ1003" s="6"/>
    </row>
    <row r="1004" spans="1:36" ht="15.9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H1004" s="6"/>
      <c r="AI1004" s="6"/>
      <c r="AJ1004" s="6"/>
    </row>
    <row r="1005" spans="1:36" ht="15.9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H1005" s="6"/>
      <c r="AI1005" s="6"/>
      <c r="AJ1005" s="6"/>
    </row>
    <row r="1006" spans="1:36" ht="15.9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H1006" s="6"/>
      <c r="AI1006" s="6"/>
      <c r="AJ1006" s="6"/>
    </row>
    <row r="1007" spans="1:36" ht="15.9" customHeight="1">
      <c r="A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E1007" s="6"/>
      <c r="AH1007" s="6"/>
      <c r="AI1007" s="6"/>
      <c r="AJ1007" s="6"/>
    </row>
    <row r="1008" spans="1:36" ht="15.9" customHeight="1">
      <c r="A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E1008" s="6"/>
      <c r="AH1008" s="6"/>
      <c r="AI1008" s="6"/>
      <c r="AJ1008" s="6"/>
    </row>
  </sheetData>
  <sheetProtection password="C98C" sheet="1" objects="1" scenarios="1"/>
  <mergeCells count="382">
    <mergeCell ref="B2:E3"/>
    <mergeCell ref="F2:N3"/>
    <mergeCell ref="O2:R3"/>
    <mergeCell ref="AF2:AF4"/>
    <mergeCell ref="AG2:AG4"/>
    <mergeCell ref="C4:E4"/>
    <mergeCell ref="G4:I4"/>
    <mergeCell ref="K4:M4"/>
    <mergeCell ref="A1:Q1"/>
    <mergeCell ref="R1:V1"/>
    <mergeCell ref="W1:Z1"/>
    <mergeCell ref="AA1:AD1"/>
    <mergeCell ref="AE1:AG1"/>
    <mergeCell ref="S2:T3"/>
    <mergeCell ref="U2:V3"/>
    <mergeCell ref="W2:X3"/>
    <mergeCell ref="Y2:Z3"/>
    <mergeCell ref="AA2:AC3"/>
    <mergeCell ref="AD2:AD3"/>
    <mergeCell ref="AA5:AC5"/>
    <mergeCell ref="C7:E7"/>
    <mergeCell ref="G7:I7"/>
    <mergeCell ref="K7:M7"/>
    <mergeCell ref="O7:Q7"/>
    <mergeCell ref="S7:U7"/>
    <mergeCell ref="W7:Y7"/>
    <mergeCell ref="AA7:AC7"/>
    <mergeCell ref="O4:Q4"/>
    <mergeCell ref="S4:U4"/>
    <mergeCell ref="W4:Y4"/>
    <mergeCell ref="AA4:AC4"/>
    <mergeCell ref="C5:E5"/>
    <mergeCell ref="G5:I5"/>
    <mergeCell ref="K5:M5"/>
    <mergeCell ref="O5:Q5"/>
    <mergeCell ref="S5:U5"/>
    <mergeCell ref="W5:Y5"/>
    <mergeCell ref="AA8:AC8"/>
    <mergeCell ref="C10:E10"/>
    <mergeCell ref="G10:I10"/>
    <mergeCell ref="K10:M10"/>
    <mergeCell ref="O10:Q10"/>
    <mergeCell ref="S10:U10"/>
    <mergeCell ref="W10:Y10"/>
    <mergeCell ref="AA10:AC10"/>
    <mergeCell ref="C8:E8"/>
    <mergeCell ref="G8:I8"/>
    <mergeCell ref="K8:M8"/>
    <mergeCell ref="O8:Q8"/>
    <mergeCell ref="S8:U8"/>
    <mergeCell ref="W8:Y8"/>
    <mergeCell ref="AA11:AC11"/>
    <mergeCell ref="C13:E13"/>
    <mergeCell ref="G13:I13"/>
    <mergeCell ref="K13:M13"/>
    <mergeCell ref="O13:Q13"/>
    <mergeCell ref="S13:U13"/>
    <mergeCell ref="W13:Y13"/>
    <mergeCell ref="AA13:AC13"/>
    <mergeCell ref="C11:E11"/>
    <mergeCell ref="G11:I11"/>
    <mergeCell ref="K11:M11"/>
    <mergeCell ref="O11:Q11"/>
    <mergeCell ref="S11:U11"/>
    <mergeCell ref="W11:Y11"/>
    <mergeCell ref="AA14:AC14"/>
    <mergeCell ref="C16:E16"/>
    <mergeCell ref="G16:I16"/>
    <mergeCell ref="K16:M16"/>
    <mergeCell ref="O16:Q16"/>
    <mergeCell ref="S16:U16"/>
    <mergeCell ref="W16:Y16"/>
    <mergeCell ref="AA16:AC16"/>
    <mergeCell ref="C14:E14"/>
    <mergeCell ref="G14:I14"/>
    <mergeCell ref="K14:M14"/>
    <mergeCell ref="O14:Q14"/>
    <mergeCell ref="S14:U14"/>
    <mergeCell ref="W14:Y14"/>
    <mergeCell ref="AA17:AC17"/>
    <mergeCell ref="C19:E19"/>
    <mergeCell ref="G19:I19"/>
    <mergeCell ref="K19:M19"/>
    <mergeCell ref="O19:Q19"/>
    <mergeCell ref="S19:U19"/>
    <mergeCell ref="W19:Y19"/>
    <mergeCell ref="AA19:AC19"/>
    <mergeCell ref="C17:E17"/>
    <mergeCell ref="G17:I17"/>
    <mergeCell ref="K17:M17"/>
    <mergeCell ref="O17:Q17"/>
    <mergeCell ref="S17:U17"/>
    <mergeCell ref="W17:Y17"/>
    <mergeCell ref="AA20:AC20"/>
    <mergeCell ref="C22:E22"/>
    <mergeCell ref="G22:I22"/>
    <mergeCell ref="K22:M22"/>
    <mergeCell ref="O22:Q22"/>
    <mergeCell ref="S22:U22"/>
    <mergeCell ref="W22:Y22"/>
    <mergeCell ref="AA22:AC22"/>
    <mergeCell ref="C20:E20"/>
    <mergeCell ref="G20:I20"/>
    <mergeCell ref="K20:M20"/>
    <mergeCell ref="O20:Q20"/>
    <mergeCell ref="S20:U20"/>
    <mergeCell ref="W20:Y20"/>
    <mergeCell ref="AA23:AC23"/>
    <mergeCell ref="C25:E25"/>
    <mergeCell ref="G25:I25"/>
    <mergeCell ref="K25:M25"/>
    <mergeCell ref="O25:Q25"/>
    <mergeCell ref="S25:U25"/>
    <mergeCell ref="W25:Y25"/>
    <mergeCell ref="AA25:AC25"/>
    <mergeCell ref="C23:E23"/>
    <mergeCell ref="G23:I23"/>
    <mergeCell ref="K23:M23"/>
    <mergeCell ref="O23:Q23"/>
    <mergeCell ref="S23:U23"/>
    <mergeCell ref="W23:Y23"/>
    <mergeCell ref="B30:D30"/>
    <mergeCell ref="G30:I30"/>
    <mergeCell ref="W30:Y30"/>
    <mergeCell ref="G31:I31"/>
    <mergeCell ref="K31:U33"/>
    <mergeCell ref="W31:Y31"/>
    <mergeCell ref="AA26:AC26"/>
    <mergeCell ref="C28:E28"/>
    <mergeCell ref="G28:I28"/>
    <mergeCell ref="K28:M28"/>
    <mergeCell ref="O28:Q28"/>
    <mergeCell ref="S28:U28"/>
    <mergeCell ref="W28:Y28"/>
    <mergeCell ref="AA28:AC28"/>
    <mergeCell ref="C26:E26"/>
    <mergeCell ref="G26:I26"/>
    <mergeCell ref="K26:M26"/>
    <mergeCell ref="O26:Q26"/>
    <mergeCell ref="S26:U26"/>
    <mergeCell ref="W26:Y26"/>
    <mergeCell ref="B35:AD35"/>
    <mergeCell ref="D37:O37"/>
    <mergeCell ref="R37:AB37"/>
    <mergeCell ref="D38:G38"/>
    <mergeCell ref="I38:K38"/>
    <mergeCell ref="M38:O38"/>
    <mergeCell ref="R38:T38"/>
    <mergeCell ref="V38:X38"/>
    <mergeCell ref="Z38:AB38"/>
    <mergeCell ref="D40:G40"/>
    <mergeCell ref="I40:K40"/>
    <mergeCell ref="M40:O40"/>
    <mergeCell ref="R40:T40"/>
    <mergeCell ref="V40:X40"/>
    <mergeCell ref="Z40:AB40"/>
    <mergeCell ref="D39:G39"/>
    <mergeCell ref="I39:K39"/>
    <mergeCell ref="M39:O39"/>
    <mergeCell ref="R39:T39"/>
    <mergeCell ref="V39:X39"/>
    <mergeCell ref="Z39:AB39"/>
    <mergeCell ref="D42:G42"/>
    <mergeCell ref="I42:K42"/>
    <mergeCell ref="M42:O42"/>
    <mergeCell ref="R42:T42"/>
    <mergeCell ref="V42:X42"/>
    <mergeCell ref="Z42:AB42"/>
    <mergeCell ref="D41:G41"/>
    <mergeCell ref="I41:K41"/>
    <mergeCell ref="M41:O41"/>
    <mergeCell ref="R41:T41"/>
    <mergeCell ref="V41:X41"/>
    <mergeCell ref="Z41:AB41"/>
    <mergeCell ref="D44:G44"/>
    <mergeCell ref="I44:K44"/>
    <mergeCell ref="M44:O44"/>
    <mergeCell ref="R44:T44"/>
    <mergeCell ref="V44:X44"/>
    <mergeCell ref="Z44:AB44"/>
    <mergeCell ref="D43:G43"/>
    <mergeCell ref="I43:K43"/>
    <mergeCell ref="M43:O43"/>
    <mergeCell ref="R43:T43"/>
    <mergeCell ref="V43:X43"/>
    <mergeCell ref="Z43:AB43"/>
    <mergeCell ref="D46:G46"/>
    <mergeCell ref="I46:K46"/>
    <mergeCell ref="M46:O46"/>
    <mergeCell ref="R46:T46"/>
    <mergeCell ref="V46:X46"/>
    <mergeCell ref="Z46:AB46"/>
    <mergeCell ref="D45:G45"/>
    <mergeCell ref="I45:K45"/>
    <mergeCell ref="M45:O45"/>
    <mergeCell ref="R45:T45"/>
    <mergeCell ref="V45:X45"/>
    <mergeCell ref="Z45:AB45"/>
    <mergeCell ref="D48:G48"/>
    <mergeCell ref="I48:K48"/>
    <mergeCell ref="M48:O48"/>
    <mergeCell ref="R48:T48"/>
    <mergeCell ref="V48:X48"/>
    <mergeCell ref="Z48:AB48"/>
    <mergeCell ref="D47:G47"/>
    <mergeCell ref="I47:K47"/>
    <mergeCell ref="M47:O47"/>
    <mergeCell ref="R47:T47"/>
    <mergeCell ref="V47:X47"/>
    <mergeCell ref="Z47:AB47"/>
    <mergeCell ref="D50:G50"/>
    <mergeCell ref="I50:K50"/>
    <mergeCell ref="M50:O50"/>
    <mergeCell ref="R50:T50"/>
    <mergeCell ref="V50:X50"/>
    <mergeCell ref="Z50:AB50"/>
    <mergeCell ref="D49:G49"/>
    <mergeCell ref="I49:K49"/>
    <mergeCell ref="M49:O49"/>
    <mergeCell ref="R49:T49"/>
    <mergeCell ref="V49:X49"/>
    <mergeCell ref="Z49:AB49"/>
    <mergeCell ref="D52:G52"/>
    <mergeCell ref="I52:K52"/>
    <mergeCell ref="M52:O52"/>
    <mergeCell ref="R52:T52"/>
    <mergeCell ref="V52:X52"/>
    <mergeCell ref="Z52:AB52"/>
    <mergeCell ref="D51:G51"/>
    <mergeCell ref="I51:K51"/>
    <mergeCell ref="M51:O51"/>
    <mergeCell ref="R51:T51"/>
    <mergeCell ref="V51:X51"/>
    <mergeCell ref="Z51:AB51"/>
    <mergeCell ref="B62:E63"/>
    <mergeCell ref="F62:N63"/>
    <mergeCell ref="O62:R63"/>
    <mergeCell ref="AF62:AH62"/>
    <mergeCell ref="AG63:AH63"/>
    <mergeCell ref="D53:G53"/>
    <mergeCell ref="I53:K53"/>
    <mergeCell ref="M53:O53"/>
    <mergeCell ref="R53:T53"/>
    <mergeCell ref="V53:X53"/>
    <mergeCell ref="Z53:AB53"/>
    <mergeCell ref="A61:Q61"/>
    <mergeCell ref="R61:V61"/>
    <mergeCell ref="W61:Z61"/>
    <mergeCell ref="AA61:AD61"/>
    <mergeCell ref="AE61:AG61"/>
    <mergeCell ref="S62:T63"/>
    <mergeCell ref="U62:V63"/>
    <mergeCell ref="W62:X63"/>
    <mergeCell ref="Y62:Z63"/>
    <mergeCell ref="AA62:AC63"/>
    <mergeCell ref="AD62:AD63"/>
    <mergeCell ref="AA64:AC64"/>
    <mergeCell ref="C65:E65"/>
    <mergeCell ref="G65:I65"/>
    <mergeCell ref="K65:M65"/>
    <mergeCell ref="O65:Q65"/>
    <mergeCell ref="S65:U65"/>
    <mergeCell ref="W65:Y65"/>
    <mergeCell ref="AA65:AC65"/>
    <mergeCell ref="C64:E64"/>
    <mergeCell ref="G64:I64"/>
    <mergeCell ref="K64:M64"/>
    <mergeCell ref="O64:Q64"/>
    <mergeCell ref="S64:U64"/>
    <mergeCell ref="W64:Y64"/>
    <mergeCell ref="AA67:AC67"/>
    <mergeCell ref="C68:E68"/>
    <mergeCell ref="G68:I68"/>
    <mergeCell ref="K68:M68"/>
    <mergeCell ref="O68:Q68"/>
    <mergeCell ref="S68:U68"/>
    <mergeCell ref="W68:Y68"/>
    <mergeCell ref="AA68:AC68"/>
    <mergeCell ref="C67:E67"/>
    <mergeCell ref="G67:I67"/>
    <mergeCell ref="K67:M67"/>
    <mergeCell ref="O67:Q67"/>
    <mergeCell ref="S67:U67"/>
    <mergeCell ref="W67:Y67"/>
    <mergeCell ref="AA70:AC70"/>
    <mergeCell ref="C71:E71"/>
    <mergeCell ref="G71:I71"/>
    <mergeCell ref="K71:M71"/>
    <mergeCell ref="O71:Q71"/>
    <mergeCell ref="S71:U71"/>
    <mergeCell ref="W71:Y71"/>
    <mergeCell ref="AA71:AC71"/>
    <mergeCell ref="C70:E70"/>
    <mergeCell ref="G70:I70"/>
    <mergeCell ref="K70:M70"/>
    <mergeCell ref="O70:Q70"/>
    <mergeCell ref="S70:U70"/>
    <mergeCell ref="W70:Y70"/>
    <mergeCell ref="AA73:AC73"/>
    <mergeCell ref="C74:E74"/>
    <mergeCell ref="G74:I74"/>
    <mergeCell ref="K74:M74"/>
    <mergeCell ref="O74:Q74"/>
    <mergeCell ref="S74:U74"/>
    <mergeCell ref="W74:Y74"/>
    <mergeCell ref="AA74:AC74"/>
    <mergeCell ref="C73:E73"/>
    <mergeCell ref="G73:I73"/>
    <mergeCell ref="K73:M73"/>
    <mergeCell ref="O73:Q73"/>
    <mergeCell ref="S73:U73"/>
    <mergeCell ref="W73:Y73"/>
    <mergeCell ref="AA76:AC76"/>
    <mergeCell ref="C77:E77"/>
    <mergeCell ref="G77:I77"/>
    <mergeCell ref="K77:M77"/>
    <mergeCell ref="O77:Q77"/>
    <mergeCell ref="S77:U77"/>
    <mergeCell ref="W77:Y77"/>
    <mergeCell ref="AA77:AC77"/>
    <mergeCell ref="C76:E76"/>
    <mergeCell ref="G76:I76"/>
    <mergeCell ref="K76:M76"/>
    <mergeCell ref="O76:Q76"/>
    <mergeCell ref="S76:U76"/>
    <mergeCell ref="W76:Y76"/>
    <mergeCell ref="AA79:AC79"/>
    <mergeCell ref="C80:E80"/>
    <mergeCell ref="G80:I80"/>
    <mergeCell ref="K80:M80"/>
    <mergeCell ref="O80:Q80"/>
    <mergeCell ref="S80:U80"/>
    <mergeCell ref="W80:Y80"/>
    <mergeCell ref="AA80:AC80"/>
    <mergeCell ref="C79:E79"/>
    <mergeCell ref="G79:I79"/>
    <mergeCell ref="K79:M79"/>
    <mergeCell ref="O79:Q79"/>
    <mergeCell ref="S79:U79"/>
    <mergeCell ref="W79:Y79"/>
    <mergeCell ref="AA82:AC82"/>
    <mergeCell ref="C83:E83"/>
    <mergeCell ref="G83:I83"/>
    <mergeCell ref="K83:M83"/>
    <mergeCell ref="O83:Q83"/>
    <mergeCell ref="S83:U83"/>
    <mergeCell ref="W83:Y83"/>
    <mergeCell ref="AA83:AC83"/>
    <mergeCell ref="C82:E82"/>
    <mergeCell ref="G82:I82"/>
    <mergeCell ref="K82:M82"/>
    <mergeCell ref="O82:Q82"/>
    <mergeCell ref="S82:U82"/>
    <mergeCell ref="W82:Y82"/>
    <mergeCell ref="G96:Y97"/>
    <mergeCell ref="AA88:AC88"/>
    <mergeCell ref="G90:I90"/>
    <mergeCell ref="W90:Y90"/>
    <mergeCell ref="G91:I91"/>
    <mergeCell ref="K91:U93"/>
    <mergeCell ref="W91:Y91"/>
    <mergeCell ref="C88:E88"/>
    <mergeCell ref="G88:I88"/>
    <mergeCell ref="K88:M88"/>
    <mergeCell ref="O88:Q88"/>
    <mergeCell ref="S88:U88"/>
    <mergeCell ref="W88:Y88"/>
    <mergeCell ref="C86:E86"/>
    <mergeCell ref="G86:I86"/>
    <mergeCell ref="K86:M86"/>
    <mergeCell ref="O86:Q86"/>
    <mergeCell ref="S86:U86"/>
    <mergeCell ref="W86:Y86"/>
    <mergeCell ref="AA86:AC86"/>
    <mergeCell ref="C85:E85"/>
    <mergeCell ref="B92:D92"/>
    <mergeCell ref="G85:I85"/>
    <mergeCell ref="K85:M85"/>
    <mergeCell ref="O85:Q85"/>
    <mergeCell ref="S85:U85"/>
    <mergeCell ref="W85:Y85"/>
    <mergeCell ref="AA85:AC85"/>
  </mergeCells>
  <phoneticPr fontId="1" type="noConversion"/>
  <dataValidations count="3">
    <dataValidation type="list" allowBlank="1" showInputMessage="1" showErrorMessage="1" promptTitle="部別" sqref="R1:V1">
      <formula1>"高中部,國中部"</formula1>
    </dataValidation>
    <dataValidation type="list" allowBlank="1" showInputMessage="1" showErrorMessage="1" sqref="W1:Z1">
      <formula1>"一年,二年,三年"</formula1>
    </dataValidation>
    <dataValidation type="list" allowBlank="1" showInputMessage="1" showErrorMessage="1" sqref="AA1:AD1">
      <formula1>"甲班,乙班,丙班,丁班,戊班,己班,庚班"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9" fitToHeight="2" orientation="portrait" r:id="rId1"/>
  <rowBreaks count="1" manualBreakCount="1">
    <brk id="60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AL1008"/>
  <sheetViews>
    <sheetView view="pageBreakPreview" zoomScale="40" zoomScaleNormal="100" zoomScaleSheetLayoutView="40" workbookViewId="0">
      <selection activeCell="Z1" sqref="Z1:AC1"/>
    </sheetView>
  </sheetViews>
  <sheetFormatPr defaultColWidth="11.1796875" defaultRowHeight="15" customHeight="1"/>
  <cols>
    <col min="1" max="1" width="11" style="8" customWidth="1"/>
    <col min="2" max="2" width="9" style="8" customWidth="1"/>
    <col min="3" max="7" width="4.90625" style="8" customWidth="1"/>
    <col min="8" max="8" width="6.08984375" style="8" customWidth="1"/>
    <col min="9" max="11" width="4.90625" style="8" customWidth="1"/>
    <col min="12" max="12" width="6.08984375" style="8" customWidth="1"/>
    <col min="13" max="14" width="4.90625" style="8" customWidth="1"/>
    <col min="15" max="15" width="7" style="8" customWidth="1"/>
    <col min="16" max="20" width="4.90625" style="8" customWidth="1"/>
    <col min="21" max="21" width="6.08984375" style="8" customWidth="1"/>
    <col min="22" max="24" width="4.90625" style="8" customWidth="1"/>
    <col min="25" max="25" width="6.81640625" style="8" customWidth="1"/>
    <col min="26" max="29" width="4.90625" style="8" customWidth="1"/>
    <col min="30" max="30" width="10.453125" style="8" customWidth="1"/>
    <col min="31" max="31" width="3.453125" style="8" customWidth="1"/>
    <col min="32" max="32" width="16.1796875" style="8" customWidth="1"/>
    <col min="33" max="33" width="23.81640625" style="8" customWidth="1"/>
    <col min="34" max="34" width="1.6328125" style="8" customWidth="1"/>
    <col min="35" max="36" width="9" style="8" customWidth="1"/>
    <col min="37" max="16384" width="11.1796875" style="8"/>
  </cols>
  <sheetData>
    <row r="1" spans="1:38" ht="143" customHeight="1" thickBot="1">
      <c r="A1" s="318" t="s">
        <v>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7" t="s">
        <v>184</v>
      </c>
      <c r="S1" s="317"/>
      <c r="T1" s="317"/>
      <c r="U1" s="317"/>
      <c r="V1" s="317" t="s">
        <v>53</v>
      </c>
      <c r="W1" s="317"/>
      <c r="X1" s="317"/>
      <c r="Y1" s="317"/>
      <c r="Z1" s="317" t="s">
        <v>183</v>
      </c>
      <c r="AA1" s="317"/>
      <c r="AB1" s="317"/>
      <c r="AC1" s="317"/>
      <c r="AD1" s="316" t="s">
        <v>174</v>
      </c>
      <c r="AE1" s="316"/>
      <c r="AF1" s="316"/>
      <c r="AG1" s="316"/>
      <c r="AH1" s="109"/>
      <c r="AI1" s="6"/>
      <c r="AJ1" s="6"/>
    </row>
    <row r="2" spans="1:38" ht="58" customHeight="1" thickTop="1">
      <c r="A2" s="6"/>
      <c r="B2" s="288" t="s">
        <v>20</v>
      </c>
      <c r="C2" s="289"/>
      <c r="D2" s="289"/>
      <c r="E2" s="290"/>
      <c r="F2" s="294" t="s">
        <v>179</v>
      </c>
      <c r="G2" s="295"/>
      <c r="H2" s="295"/>
      <c r="I2" s="295"/>
      <c r="J2" s="295"/>
      <c r="K2" s="295"/>
      <c r="L2" s="295"/>
      <c r="M2" s="295"/>
      <c r="N2" s="295"/>
      <c r="O2" s="335" t="s">
        <v>59</v>
      </c>
      <c r="P2" s="336"/>
      <c r="Q2" s="336"/>
      <c r="R2" s="337"/>
      <c r="S2" s="320" t="s">
        <v>56</v>
      </c>
      <c r="T2" s="321"/>
      <c r="U2" s="324">
        <v>9</v>
      </c>
      <c r="V2" s="324"/>
      <c r="W2" s="321" t="s">
        <v>57</v>
      </c>
      <c r="X2" s="321"/>
      <c r="Y2" s="324">
        <v>2</v>
      </c>
      <c r="Z2" s="324"/>
      <c r="AA2" s="309" t="s">
        <v>62</v>
      </c>
      <c r="AB2" s="309"/>
      <c r="AC2" s="309"/>
      <c r="AD2" s="326">
        <f>U2+Y2</f>
        <v>11</v>
      </c>
      <c r="AE2" s="6"/>
      <c r="AF2" s="303" t="s">
        <v>0</v>
      </c>
      <c r="AG2" s="305" t="s">
        <v>1</v>
      </c>
      <c r="AH2" s="2"/>
      <c r="AI2" s="2"/>
      <c r="AJ2" s="9"/>
    </row>
    <row r="3" spans="1:38" ht="21.5" customHeight="1" thickBot="1">
      <c r="A3" s="6"/>
      <c r="B3" s="291"/>
      <c r="C3" s="292"/>
      <c r="D3" s="292"/>
      <c r="E3" s="293"/>
      <c r="F3" s="296"/>
      <c r="G3" s="296"/>
      <c r="H3" s="296"/>
      <c r="I3" s="296"/>
      <c r="J3" s="296"/>
      <c r="K3" s="296"/>
      <c r="L3" s="296"/>
      <c r="M3" s="296"/>
      <c r="N3" s="296"/>
      <c r="O3" s="338"/>
      <c r="P3" s="339"/>
      <c r="Q3" s="339"/>
      <c r="R3" s="340"/>
      <c r="S3" s="322"/>
      <c r="T3" s="323"/>
      <c r="U3" s="325"/>
      <c r="V3" s="325"/>
      <c r="W3" s="323"/>
      <c r="X3" s="323"/>
      <c r="Y3" s="325"/>
      <c r="Z3" s="325"/>
      <c r="AA3" s="311"/>
      <c r="AB3" s="311"/>
      <c r="AC3" s="311"/>
      <c r="AD3" s="327"/>
      <c r="AE3" s="6"/>
      <c r="AF3" s="304"/>
      <c r="AG3" s="306"/>
      <c r="AH3" s="2"/>
      <c r="AI3" s="2"/>
      <c r="AJ3" s="9"/>
    </row>
    <row r="4" spans="1:38" ht="27.5" customHeight="1" thickTop="1">
      <c r="A4" s="6"/>
      <c r="B4" s="36"/>
      <c r="C4" s="285" t="s">
        <v>32</v>
      </c>
      <c r="D4" s="286"/>
      <c r="E4" s="287"/>
      <c r="F4" s="39"/>
      <c r="G4" s="285" t="s">
        <v>168</v>
      </c>
      <c r="H4" s="286"/>
      <c r="I4" s="287"/>
      <c r="J4" s="39"/>
      <c r="K4" s="285" t="s">
        <v>169</v>
      </c>
      <c r="L4" s="286"/>
      <c r="M4" s="287"/>
      <c r="N4" s="39" t="s">
        <v>167</v>
      </c>
      <c r="O4" s="285" t="s">
        <v>168</v>
      </c>
      <c r="P4" s="286"/>
      <c r="Q4" s="287"/>
      <c r="R4" s="40"/>
      <c r="S4" s="285" t="s">
        <v>167</v>
      </c>
      <c r="T4" s="286"/>
      <c r="U4" s="287"/>
      <c r="V4" s="41"/>
      <c r="W4" s="285" t="s">
        <v>169</v>
      </c>
      <c r="X4" s="286"/>
      <c r="Y4" s="287"/>
      <c r="Z4" s="42"/>
      <c r="AA4" s="285" t="s">
        <v>168</v>
      </c>
      <c r="AB4" s="286"/>
      <c r="AC4" s="287"/>
      <c r="AD4" s="34"/>
      <c r="AE4" s="6"/>
      <c r="AF4" s="304"/>
      <c r="AG4" s="306"/>
      <c r="AH4" s="2"/>
      <c r="AI4" s="2"/>
      <c r="AJ4" s="9"/>
    </row>
    <row r="5" spans="1:38" s="14" customFormat="1" ht="33.5" customHeight="1" thickBot="1">
      <c r="A5" s="10"/>
      <c r="B5" s="102">
        <v>8</v>
      </c>
      <c r="C5" s="281" t="str">
        <f>VLOOKUP(C4,$AF5:$AG59,2,0)</f>
        <v xml:space="preserve"> </v>
      </c>
      <c r="D5" s="279"/>
      <c r="E5" s="280"/>
      <c r="F5" s="62"/>
      <c r="G5" s="281" t="str">
        <f>VLOOKUP(G4,$AF5:$AG59,2,0)</f>
        <v xml:space="preserve"> </v>
      </c>
      <c r="H5" s="279"/>
      <c r="I5" s="280"/>
      <c r="J5" s="62"/>
      <c r="K5" s="281" t="str">
        <f>VLOOKUP(K4,AF5:AG59,2,0)</f>
        <v xml:space="preserve"> </v>
      </c>
      <c r="L5" s="279"/>
      <c r="M5" s="280"/>
      <c r="N5" s="62"/>
      <c r="O5" s="281" t="str">
        <f>VLOOKUP(O4,$AF5:$AG59,2,0)</f>
        <v xml:space="preserve"> </v>
      </c>
      <c r="P5" s="279"/>
      <c r="Q5" s="280"/>
      <c r="R5" s="62"/>
      <c r="S5" s="281" t="str">
        <f>VLOOKUP(S4,$AF5:$AG59,2,0)</f>
        <v xml:space="preserve"> </v>
      </c>
      <c r="T5" s="279"/>
      <c r="U5" s="280"/>
      <c r="V5" s="62"/>
      <c r="W5" s="281" t="str">
        <f>VLOOKUP(W4,$AF5:$AG59,2,0)</f>
        <v xml:space="preserve"> </v>
      </c>
      <c r="X5" s="279"/>
      <c r="Y5" s="280"/>
      <c r="Z5" s="63"/>
      <c r="AA5" s="281" t="str">
        <f>VLOOKUP(AA4,AF5:AG59,2,0)</f>
        <v xml:space="preserve"> </v>
      </c>
      <c r="AB5" s="279"/>
      <c r="AC5" s="280"/>
      <c r="AD5" s="28"/>
      <c r="AE5" s="10"/>
      <c r="AF5" s="139">
        <v>1</v>
      </c>
      <c r="AG5" s="115" t="s">
        <v>108</v>
      </c>
      <c r="AH5" s="12"/>
      <c r="AI5" s="12"/>
      <c r="AJ5" s="13"/>
    </row>
    <row r="6" spans="1:38" s="14" customFormat="1" ht="32.25" customHeight="1" thickBot="1">
      <c r="A6" s="10"/>
      <c r="B6" s="1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15"/>
      <c r="AE6" s="10"/>
      <c r="AF6" s="139">
        <v>2</v>
      </c>
      <c r="AG6" s="115" t="s">
        <v>109</v>
      </c>
      <c r="AH6" s="12"/>
      <c r="AI6" s="12"/>
      <c r="AJ6" s="16"/>
    </row>
    <row r="7" spans="1:38" s="14" customFormat="1" ht="32.25" customHeight="1">
      <c r="A7" s="10"/>
      <c r="B7" s="11"/>
      <c r="C7" s="273">
        <v>2</v>
      </c>
      <c r="D7" s="274"/>
      <c r="E7" s="275"/>
      <c r="F7" s="38"/>
      <c r="G7" s="273">
        <v>25</v>
      </c>
      <c r="H7" s="276"/>
      <c r="I7" s="277"/>
      <c r="J7" s="38"/>
      <c r="K7" s="273">
        <v>4</v>
      </c>
      <c r="L7" s="276"/>
      <c r="M7" s="277"/>
      <c r="N7" s="38"/>
      <c r="O7" s="273">
        <v>5</v>
      </c>
      <c r="P7" s="276"/>
      <c r="Q7" s="277"/>
      <c r="R7" s="38"/>
      <c r="S7" s="282">
        <v>7</v>
      </c>
      <c r="T7" s="283"/>
      <c r="U7" s="284"/>
      <c r="V7" s="38"/>
      <c r="W7" s="282">
        <v>9</v>
      </c>
      <c r="X7" s="283"/>
      <c r="Y7" s="284"/>
      <c r="Z7" s="38"/>
      <c r="AA7" s="282">
        <v>3</v>
      </c>
      <c r="AB7" s="283"/>
      <c r="AC7" s="284"/>
      <c r="AD7" s="15"/>
      <c r="AE7" s="10"/>
      <c r="AF7" s="139">
        <v>3</v>
      </c>
      <c r="AG7" s="115" t="s">
        <v>110</v>
      </c>
      <c r="AH7" s="12"/>
      <c r="AI7" s="12"/>
      <c r="AJ7" s="13"/>
    </row>
    <row r="8" spans="1:38" s="14" customFormat="1" ht="34.75" customHeight="1" thickBot="1">
      <c r="A8" s="10"/>
      <c r="B8" s="102">
        <v>7</v>
      </c>
      <c r="C8" s="141" t="str">
        <f>VLOOKUP(C7,$AF5:$AG59,2,0)</f>
        <v>王筠婷</v>
      </c>
      <c r="D8" s="142"/>
      <c r="E8" s="143"/>
      <c r="F8" s="64"/>
      <c r="G8" s="141" t="str">
        <f>VLOOKUP(G7,$AF5:$AG59,2,0)</f>
        <v>董盼恩</v>
      </c>
      <c r="H8" s="142"/>
      <c r="I8" s="143"/>
      <c r="J8" s="64"/>
      <c r="K8" s="141" t="str">
        <f>VLOOKUP(K7,$AF5:$AG59,2,0)</f>
        <v>江珮菁</v>
      </c>
      <c r="L8" s="142"/>
      <c r="M8" s="143"/>
      <c r="N8" s="64"/>
      <c r="O8" s="141" t="str">
        <f>VLOOKUP(O7,$AF5:$AG59,2,0)</f>
        <v>江紫羽</v>
      </c>
      <c r="P8" s="142"/>
      <c r="Q8" s="143"/>
      <c r="R8" s="64"/>
      <c r="S8" s="278" t="str">
        <f>VLOOKUP(S7,$AF5:$AG59,2,0)</f>
        <v>呂珮妤</v>
      </c>
      <c r="T8" s="279"/>
      <c r="U8" s="280"/>
      <c r="V8" s="64"/>
      <c r="W8" s="278" t="str">
        <f>VLOOKUP(W7,$AF5:$AG59,2,0)</f>
        <v>張玉華</v>
      </c>
      <c r="X8" s="279"/>
      <c r="Y8" s="280"/>
      <c r="Z8" s="64"/>
      <c r="AA8" s="278" t="str">
        <f>VLOOKUP(AA7,$AF5:$AG59,2,0)</f>
        <v>江佩真</v>
      </c>
      <c r="AB8" s="279"/>
      <c r="AC8" s="280"/>
      <c r="AD8" s="15"/>
      <c r="AE8" s="10"/>
      <c r="AF8" s="139">
        <v>4</v>
      </c>
      <c r="AG8" s="115" t="s">
        <v>111</v>
      </c>
      <c r="AH8" s="12"/>
      <c r="AI8" s="12"/>
      <c r="AJ8" s="13"/>
      <c r="AL8" s="111"/>
    </row>
    <row r="9" spans="1:38" s="14" customFormat="1" ht="32.25" customHeight="1" thickBot="1">
      <c r="A9" s="10"/>
      <c r="B9" s="1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15"/>
      <c r="AE9" s="10"/>
      <c r="AF9" s="139">
        <v>5</v>
      </c>
      <c r="AG9" s="115" t="s">
        <v>112</v>
      </c>
      <c r="AH9" s="12"/>
      <c r="AI9" s="12"/>
      <c r="AJ9" s="13"/>
      <c r="AL9" s="111"/>
    </row>
    <row r="10" spans="1:38" s="14" customFormat="1" ht="32.25" customHeight="1">
      <c r="A10" s="10"/>
      <c r="B10" s="11"/>
      <c r="C10" s="273">
        <v>2</v>
      </c>
      <c r="D10" s="274"/>
      <c r="E10" s="275"/>
      <c r="F10" s="38"/>
      <c r="G10" s="273">
        <v>11</v>
      </c>
      <c r="H10" s="274"/>
      <c r="I10" s="275"/>
      <c r="J10" s="38"/>
      <c r="K10" s="273">
        <v>11</v>
      </c>
      <c r="L10" s="274"/>
      <c r="M10" s="275"/>
      <c r="N10" s="38"/>
      <c r="O10" s="273">
        <v>2</v>
      </c>
      <c r="P10" s="274"/>
      <c r="Q10" s="275"/>
      <c r="R10" s="38"/>
      <c r="S10" s="273">
        <v>2</v>
      </c>
      <c r="T10" s="274"/>
      <c r="U10" s="275"/>
      <c r="V10" s="38"/>
      <c r="W10" s="273">
        <v>1</v>
      </c>
      <c r="X10" s="274"/>
      <c r="Y10" s="275"/>
      <c r="Z10" s="38"/>
      <c r="AA10" s="273">
        <v>17</v>
      </c>
      <c r="AB10" s="276"/>
      <c r="AC10" s="277"/>
      <c r="AD10" s="15"/>
      <c r="AE10" s="10"/>
      <c r="AF10" s="139">
        <v>6</v>
      </c>
      <c r="AG10" s="115" t="s">
        <v>113</v>
      </c>
      <c r="AH10" s="12"/>
      <c r="AI10" s="12"/>
      <c r="AJ10" s="16"/>
    </row>
    <row r="11" spans="1:38" s="14" customFormat="1" ht="32.25" customHeight="1" thickBot="1">
      <c r="A11" s="10"/>
      <c r="B11" s="102">
        <v>6</v>
      </c>
      <c r="C11" s="141" t="str">
        <f>VLOOKUP(C10,$AF5:$AG59,2,0)</f>
        <v>王筠婷</v>
      </c>
      <c r="D11" s="142"/>
      <c r="E11" s="143"/>
      <c r="F11" s="64"/>
      <c r="G11" s="141" t="str">
        <f>VLOOKUP(G10,$AF5:$AG59,2,0)</f>
        <v>許京琳</v>
      </c>
      <c r="H11" s="142"/>
      <c r="I11" s="143"/>
      <c r="J11" s="64"/>
      <c r="K11" s="141" t="str">
        <f>VLOOKUP(K10,$AF5:$AG59,2,0)</f>
        <v>許京琳</v>
      </c>
      <c r="L11" s="142"/>
      <c r="M11" s="143"/>
      <c r="N11" s="64"/>
      <c r="O11" s="141" t="str">
        <f>VLOOKUP(O10,$AF5:$AG59,2,0)</f>
        <v>王筠婷</v>
      </c>
      <c r="P11" s="142"/>
      <c r="Q11" s="143"/>
      <c r="R11" s="64"/>
      <c r="S11" s="141" t="str">
        <f>VLOOKUP(S10,$AF5:$AG59,2,0)</f>
        <v>王筠婷</v>
      </c>
      <c r="T11" s="142"/>
      <c r="U11" s="143"/>
      <c r="V11" s="64"/>
      <c r="W11" s="141" t="str">
        <f>VLOOKUP(W10,$AF5:$AG59,2,0)</f>
        <v>王宜柔</v>
      </c>
      <c r="X11" s="142"/>
      <c r="Y11" s="143"/>
      <c r="Z11" s="64"/>
      <c r="AA11" s="141" t="str">
        <f>VLOOKUP(AA10,$AF5:$AG59,2,0)</f>
        <v>陳靖瑄</v>
      </c>
      <c r="AB11" s="142"/>
      <c r="AC11" s="143"/>
      <c r="AD11" s="15"/>
      <c r="AE11" s="10"/>
      <c r="AF11" s="139">
        <v>7</v>
      </c>
      <c r="AG11" s="115" t="s">
        <v>114</v>
      </c>
      <c r="AH11" s="12"/>
      <c r="AI11" s="12"/>
      <c r="AJ11" s="16"/>
    </row>
    <row r="12" spans="1:38" s="14" customFormat="1" ht="32.25" customHeight="1" thickBot="1">
      <c r="A12" s="10"/>
      <c r="B12" s="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5"/>
      <c r="AE12" s="10"/>
      <c r="AF12" s="139">
        <v>8</v>
      </c>
      <c r="AG12" s="115" t="s">
        <v>115</v>
      </c>
      <c r="AH12" s="12"/>
      <c r="AI12" s="12"/>
      <c r="AJ12" s="16"/>
    </row>
    <row r="13" spans="1:38" s="14" customFormat="1" ht="32.25" customHeight="1">
      <c r="A13" s="10"/>
      <c r="B13" s="11"/>
      <c r="C13" s="273">
        <v>1</v>
      </c>
      <c r="D13" s="274"/>
      <c r="E13" s="275"/>
      <c r="F13" s="38"/>
      <c r="G13" s="273">
        <v>1</v>
      </c>
      <c r="H13" s="274"/>
      <c r="I13" s="275"/>
      <c r="J13" s="38"/>
      <c r="K13" s="273">
        <v>1</v>
      </c>
      <c r="L13" s="274"/>
      <c r="M13" s="275"/>
      <c r="N13" s="38"/>
      <c r="O13" s="273">
        <v>1</v>
      </c>
      <c r="P13" s="274"/>
      <c r="Q13" s="275"/>
      <c r="R13" s="38"/>
      <c r="S13" s="273">
        <v>9</v>
      </c>
      <c r="T13" s="274"/>
      <c r="U13" s="275"/>
      <c r="V13" s="38"/>
      <c r="W13" s="273">
        <v>5</v>
      </c>
      <c r="X13" s="274"/>
      <c r="Y13" s="275"/>
      <c r="Z13" s="38"/>
      <c r="AA13" s="273">
        <v>1</v>
      </c>
      <c r="AB13" s="276"/>
      <c r="AC13" s="277"/>
      <c r="AD13" s="15"/>
      <c r="AE13" s="10"/>
      <c r="AF13" s="139">
        <v>9</v>
      </c>
      <c r="AG13" s="115" t="s">
        <v>116</v>
      </c>
      <c r="AH13" s="12"/>
      <c r="AI13" s="12"/>
      <c r="AJ13" s="13"/>
    </row>
    <row r="14" spans="1:38" s="14" customFormat="1" ht="32.25" customHeight="1" thickBot="1">
      <c r="A14" s="10"/>
      <c r="B14" s="102">
        <v>5</v>
      </c>
      <c r="C14" s="141" t="str">
        <f>VLOOKUP(C13,$AF5:$AG59,2,0)</f>
        <v>王宜柔</v>
      </c>
      <c r="D14" s="142"/>
      <c r="E14" s="143"/>
      <c r="F14" s="64"/>
      <c r="G14" s="141" t="str">
        <f>VLOOKUP(G13,$AF5:$AG59,2,0)</f>
        <v>王宜柔</v>
      </c>
      <c r="H14" s="142"/>
      <c r="I14" s="143"/>
      <c r="J14" s="64"/>
      <c r="K14" s="141" t="str">
        <f>VLOOKUP(K13,$AF5:$AG59,2,0)</f>
        <v>王宜柔</v>
      </c>
      <c r="L14" s="142"/>
      <c r="M14" s="143"/>
      <c r="N14" s="64"/>
      <c r="O14" s="141" t="str">
        <f>VLOOKUP(O13,$AF5:$AG59,2,0)</f>
        <v>王宜柔</v>
      </c>
      <c r="P14" s="142"/>
      <c r="Q14" s="143"/>
      <c r="R14" s="64"/>
      <c r="S14" s="141" t="str">
        <f>VLOOKUP(S13,$AF5:$AG59,2,0)</f>
        <v>張玉華</v>
      </c>
      <c r="T14" s="142"/>
      <c r="U14" s="143"/>
      <c r="V14" s="64"/>
      <c r="W14" s="141" t="str">
        <f>VLOOKUP(W13,$AF5:$AG59,2,0)</f>
        <v>江紫羽</v>
      </c>
      <c r="X14" s="142"/>
      <c r="Y14" s="143"/>
      <c r="Z14" s="64"/>
      <c r="AA14" s="141" t="str">
        <f>VLOOKUP(AA13,$AF5:$AG59,2,0)</f>
        <v>王宜柔</v>
      </c>
      <c r="AB14" s="142"/>
      <c r="AC14" s="143"/>
      <c r="AD14" s="103" t="s">
        <v>31</v>
      </c>
      <c r="AE14" s="10"/>
      <c r="AF14" s="139">
        <v>10</v>
      </c>
      <c r="AG14" s="115" t="s">
        <v>117</v>
      </c>
      <c r="AH14" s="12"/>
      <c r="AI14" s="12"/>
      <c r="AJ14" s="13"/>
    </row>
    <row r="15" spans="1:38" s="14" customFormat="1" ht="32.25" customHeight="1" thickBot="1">
      <c r="A15" s="10"/>
      <c r="B15" s="1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9"/>
      <c r="AA15" s="29"/>
      <c r="AB15" s="29"/>
      <c r="AC15" s="29"/>
      <c r="AD15" s="57"/>
      <c r="AE15" s="10"/>
      <c r="AF15" s="139">
        <v>11</v>
      </c>
      <c r="AG15" s="115" t="s">
        <v>118</v>
      </c>
      <c r="AH15" s="12"/>
      <c r="AI15" s="12"/>
      <c r="AJ15" s="16"/>
    </row>
    <row r="16" spans="1:38" s="14" customFormat="1" ht="32.25" customHeight="1">
      <c r="A16" s="10"/>
      <c r="B16" s="11"/>
      <c r="C16" s="273">
        <v>1</v>
      </c>
      <c r="D16" s="274"/>
      <c r="E16" s="275"/>
      <c r="F16" s="38"/>
      <c r="G16" s="273">
        <v>5</v>
      </c>
      <c r="H16" s="274"/>
      <c r="I16" s="275"/>
      <c r="J16" s="38"/>
      <c r="K16" s="273">
        <v>2</v>
      </c>
      <c r="L16" s="274"/>
      <c r="M16" s="275"/>
      <c r="N16" s="38"/>
      <c r="O16" s="273" t="s">
        <v>168</v>
      </c>
      <c r="P16" s="274"/>
      <c r="Q16" s="275"/>
      <c r="R16" s="38"/>
      <c r="S16" s="273">
        <v>1</v>
      </c>
      <c r="T16" s="274"/>
      <c r="U16" s="275"/>
      <c r="V16" s="38" t="s">
        <v>32</v>
      </c>
      <c r="W16" s="273">
        <v>1</v>
      </c>
      <c r="X16" s="274"/>
      <c r="Y16" s="275"/>
      <c r="Z16" s="38"/>
      <c r="AA16" s="273">
        <v>1</v>
      </c>
      <c r="AB16" s="276"/>
      <c r="AC16" s="277"/>
      <c r="AD16" s="57"/>
      <c r="AE16" s="10"/>
      <c r="AF16" s="139">
        <v>12</v>
      </c>
      <c r="AG16" s="115" t="s">
        <v>119</v>
      </c>
      <c r="AH16" s="12"/>
      <c r="AI16" s="12"/>
      <c r="AJ16" s="13"/>
    </row>
    <row r="17" spans="1:36" s="14" customFormat="1" ht="32.25" customHeight="1" thickBot="1">
      <c r="A17" s="10"/>
      <c r="B17" s="102">
        <v>4</v>
      </c>
      <c r="C17" s="141" t="str">
        <f>VLOOKUP(C16,$AF5:$AG59,2,0)</f>
        <v>王宜柔</v>
      </c>
      <c r="D17" s="142"/>
      <c r="E17" s="143"/>
      <c r="F17" s="64"/>
      <c r="G17" s="141" t="str">
        <f>VLOOKUP(G16,$AF5:$AG59,2,0)</f>
        <v>江紫羽</v>
      </c>
      <c r="H17" s="142"/>
      <c r="I17" s="143"/>
      <c r="J17" s="64"/>
      <c r="K17" s="141" t="str">
        <f>VLOOKUP(K16,$AF5:$AG59,2,0)</f>
        <v>王筠婷</v>
      </c>
      <c r="L17" s="142"/>
      <c r="M17" s="143"/>
      <c r="N17" s="64"/>
      <c r="O17" s="141" t="str">
        <f>VLOOKUP(O16,$AF5:$AG59,2,0)</f>
        <v xml:space="preserve"> </v>
      </c>
      <c r="P17" s="142"/>
      <c r="Q17" s="143"/>
      <c r="R17" s="64"/>
      <c r="S17" s="141" t="str">
        <f>VLOOKUP(S16,$AF5:$AG59,2,0)</f>
        <v>王宜柔</v>
      </c>
      <c r="T17" s="142"/>
      <c r="U17" s="143"/>
      <c r="V17" s="64"/>
      <c r="W17" s="141" t="str">
        <f>VLOOKUP(W16,$AF5:$AG59,2,0)</f>
        <v>王宜柔</v>
      </c>
      <c r="X17" s="142"/>
      <c r="Y17" s="143"/>
      <c r="Z17" s="64"/>
      <c r="AA17" s="141" t="str">
        <f>VLOOKUP(AA16,$AF5:$AG59,2,0)</f>
        <v>王宜柔</v>
      </c>
      <c r="AB17" s="142"/>
      <c r="AC17" s="143"/>
      <c r="AD17" s="57"/>
      <c r="AE17" s="10"/>
      <c r="AF17" s="139">
        <v>13</v>
      </c>
      <c r="AG17" s="115" t="s">
        <v>120</v>
      </c>
      <c r="AH17" s="12"/>
      <c r="AI17" s="12"/>
      <c r="AJ17" s="16"/>
    </row>
    <row r="18" spans="1:36" s="14" customFormat="1" ht="32.25" customHeight="1" thickBot="1">
      <c r="A18" s="10"/>
      <c r="B18" s="1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9"/>
      <c r="AA18" s="29"/>
      <c r="AB18" s="55"/>
      <c r="AC18" s="29"/>
      <c r="AD18" s="57"/>
      <c r="AE18" s="10"/>
      <c r="AF18" s="139">
        <v>14</v>
      </c>
      <c r="AG18" s="115" t="s">
        <v>121</v>
      </c>
      <c r="AH18" s="12"/>
      <c r="AI18" s="12"/>
      <c r="AJ18" s="13"/>
    </row>
    <row r="19" spans="1:36" s="14" customFormat="1" ht="32.25" customHeight="1">
      <c r="A19" s="10"/>
      <c r="B19" s="11"/>
      <c r="C19" s="273">
        <v>1</v>
      </c>
      <c r="D19" s="274"/>
      <c r="E19" s="275"/>
      <c r="F19" s="38"/>
      <c r="G19" s="273">
        <v>1</v>
      </c>
      <c r="H19" s="274"/>
      <c r="I19" s="275"/>
      <c r="J19" s="38"/>
      <c r="K19" s="273">
        <v>1</v>
      </c>
      <c r="L19" s="274"/>
      <c r="M19" s="275"/>
      <c r="N19" s="38"/>
      <c r="O19" s="273">
        <v>2</v>
      </c>
      <c r="P19" s="274"/>
      <c r="Q19" s="275"/>
      <c r="R19" s="38"/>
      <c r="S19" s="273">
        <v>2</v>
      </c>
      <c r="T19" s="274"/>
      <c r="U19" s="275"/>
      <c r="V19" s="38"/>
      <c r="W19" s="273">
        <v>1</v>
      </c>
      <c r="X19" s="274"/>
      <c r="Y19" s="275"/>
      <c r="Z19" s="38"/>
      <c r="AA19" s="273">
        <v>1</v>
      </c>
      <c r="AB19" s="276"/>
      <c r="AC19" s="277"/>
      <c r="AD19" s="103"/>
      <c r="AE19" s="10"/>
      <c r="AF19" s="139">
        <v>15</v>
      </c>
      <c r="AG19" s="115" t="s">
        <v>122</v>
      </c>
      <c r="AH19" s="12"/>
      <c r="AI19" s="12"/>
      <c r="AJ19" s="13"/>
    </row>
    <row r="20" spans="1:36" s="14" customFormat="1" ht="32.25" customHeight="1" thickBot="1">
      <c r="A20" s="10"/>
      <c r="B20" s="102">
        <v>3</v>
      </c>
      <c r="C20" s="141" t="str">
        <f>VLOOKUP(C19,$AF5:$AG59,2,0)</f>
        <v>王宜柔</v>
      </c>
      <c r="D20" s="142"/>
      <c r="E20" s="143"/>
      <c r="F20" s="64"/>
      <c r="G20" s="141" t="str">
        <f>VLOOKUP(G19,$AF5:$AG59,2,0)</f>
        <v>王宜柔</v>
      </c>
      <c r="H20" s="142"/>
      <c r="I20" s="143"/>
      <c r="J20" s="64"/>
      <c r="K20" s="141" t="str">
        <f>VLOOKUP(K19,$AF5:$AG59,2,0)</f>
        <v>王宜柔</v>
      </c>
      <c r="L20" s="142"/>
      <c r="M20" s="143"/>
      <c r="N20" s="64"/>
      <c r="O20" s="141" t="str">
        <f>VLOOKUP(O19,$AF5:$AG59,2,0)</f>
        <v>王筠婷</v>
      </c>
      <c r="P20" s="142"/>
      <c r="Q20" s="143"/>
      <c r="R20" s="64"/>
      <c r="S20" s="141" t="str">
        <f>VLOOKUP(S19,$AF5:$AG59,2,0)</f>
        <v>王筠婷</v>
      </c>
      <c r="T20" s="142"/>
      <c r="U20" s="143"/>
      <c r="V20" s="64"/>
      <c r="W20" s="141" t="str">
        <f>VLOOKUP(W19,$AF5:$AG59,2,0)</f>
        <v>王宜柔</v>
      </c>
      <c r="X20" s="142"/>
      <c r="Y20" s="143"/>
      <c r="Z20" s="64"/>
      <c r="AA20" s="141" t="str">
        <f>VLOOKUP(AA19,$AF5:$AG59,2,0)</f>
        <v>王宜柔</v>
      </c>
      <c r="AB20" s="142"/>
      <c r="AC20" s="143"/>
      <c r="AD20" s="103" t="s">
        <v>42</v>
      </c>
      <c r="AE20" s="10"/>
      <c r="AF20" s="139">
        <v>16</v>
      </c>
      <c r="AG20" s="115" t="s">
        <v>123</v>
      </c>
      <c r="AH20" s="12"/>
      <c r="AI20" s="12"/>
      <c r="AJ20" s="13"/>
    </row>
    <row r="21" spans="1:36" s="14" customFormat="1" ht="32.25" customHeight="1" thickBot="1">
      <c r="A21" s="10"/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9"/>
      <c r="AA21" s="29"/>
      <c r="AB21" s="29"/>
      <c r="AC21" s="29"/>
      <c r="AD21" s="57"/>
      <c r="AE21" s="10"/>
      <c r="AF21" s="139">
        <v>17</v>
      </c>
      <c r="AG21" s="115" t="s">
        <v>124</v>
      </c>
      <c r="AH21" s="12"/>
      <c r="AI21" s="12"/>
      <c r="AJ21" s="16"/>
    </row>
    <row r="22" spans="1:36" s="14" customFormat="1" ht="32.25" customHeight="1">
      <c r="A22" s="10"/>
      <c r="B22" s="11"/>
      <c r="C22" s="273">
        <v>1</v>
      </c>
      <c r="D22" s="274"/>
      <c r="E22" s="275"/>
      <c r="F22" s="38"/>
      <c r="G22" s="273">
        <v>1</v>
      </c>
      <c r="H22" s="274"/>
      <c r="I22" s="275"/>
      <c r="J22" s="38"/>
      <c r="K22" s="273">
        <v>1</v>
      </c>
      <c r="L22" s="274"/>
      <c r="M22" s="275"/>
      <c r="N22" s="38"/>
      <c r="O22" s="273">
        <v>1</v>
      </c>
      <c r="P22" s="274"/>
      <c r="Q22" s="275"/>
      <c r="R22" s="38"/>
      <c r="S22" s="273">
        <v>1</v>
      </c>
      <c r="T22" s="274"/>
      <c r="U22" s="275"/>
      <c r="V22" s="38"/>
      <c r="W22" s="273">
        <v>1</v>
      </c>
      <c r="X22" s="274"/>
      <c r="Y22" s="275"/>
      <c r="Z22" s="38"/>
      <c r="AA22" s="273">
        <v>1</v>
      </c>
      <c r="AB22" s="276"/>
      <c r="AC22" s="277"/>
      <c r="AD22" s="57"/>
      <c r="AE22" s="10"/>
      <c r="AF22" s="139">
        <v>18</v>
      </c>
      <c r="AG22" s="115" t="s">
        <v>125</v>
      </c>
      <c r="AH22" s="12"/>
      <c r="AI22" s="12"/>
      <c r="AJ22" s="16"/>
    </row>
    <row r="23" spans="1:36" s="14" customFormat="1" ht="32.25" customHeight="1" thickBot="1">
      <c r="A23" s="10"/>
      <c r="B23" s="102">
        <v>2</v>
      </c>
      <c r="C23" s="141" t="str">
        <f>VLOOKUP(C22,$AF5:$AG59,2,0)</f>
        <v>王宜柔</v>
      </c>
      <c r="D23" s="142"/>
      <c r="E23" s="143"/>
      <c r="F23" s="64"/>
      <c r="G23" s="141" t="str">
        <f>VLOOKUP(G22,AF5:AG59,2,0)</f>
        <v>王宜柔</v>
      </c>
      <c r="H23" s="142"/>
      <c r="I23" s="143"/>
      <c r="J23" s="64"/>
      <c r="K23" s="141" t="str">
        <f>VLOOKUP(K22,AF5:AG59,2,0)</f>
        <v>王宜柔</v>
      </c>
      <c r="L23" s="142"/>
      <c r="M23" s="143"/>
      <c r="N23" s="64"/>
      <c r="O23" s="141" t="str">
        <f>VLOOKUP(O22,$AF5:$AG59,2,0)</f>
        <v>王宜柔</v>
      </c>
      <c r="P23" s="142"/>
      <c r="Q23" s="143"/>
      <c r="R23" s="64"/>
      <c r="S23" s="141" t="str">
        <f>VLOOKUP(S22,AF5:AG59,2,0)</f>
        <v>王宜柔</v>
      </c>
      <c r="T23" s="142"/>
      <c r="U23" s="143"/>
      <c r="V23" s="64"/>
      <c r="W23" s="141" t="str">
        <f>VLOOKUP(W22,AF5:AG59,2,0)</f>
        <v>王宜柔</v>
      </c>
      <c r="X23" s="142"/>
      <c r="Y23" s="143"/>
      <c r="Z23" s="64"/>
      <c r="AA23" s="141" t="str">
        <f>VLOOKUP(AA22,AF5:AG59,2,0)</f>
        <v>王宜柔</v>
      </c>
      <c r="AB23" s="142"/>
      <c r="AC23" s="143"/>
      <c r="AD23" s="103"/>
      <c r="AE23" s="10"/>
      <c r="AF23" s="139">
        <v>19</v>
      </c>
      <c r="AG23" s="115" t="s">
        <v>126</v>
      </c>
      <c r="AH23" s="12"/>
      <c r="AI23" s="12"/>
      <c r="AJ23" s="16"/>
    </row>
    <row r="24" spans="1:36" s="14" customFormat="1" ht="32.25" customHeight="1" thickBot="1">
      <c r="A24" s="10"/>
      <c r="B24" s="1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55"/>
      <c r="U24" s="32"/>
      <c r="V24" s="32"/>
      <c r="W24" s="32"/>
      <c r="X24" s="32"/>
      <c r="Y24" s="32"/>
      <c r="Z24" s="29"/>
      <c r="AA24" s="29"/>
      <c r="AB24" s="29"/>
      <c r="AC24" s="29"/>
      <c r="AD24" s="15"/>
      <c r="AE24" s="10"/>
      <c r="AF24" s="139">
        <v>20</v>
      </c>
      <c r="AG24" s="115" t="s">
        <v>127</v>
      </c>
      <c r="AH24" s="12"/>
      <c r="AI24" s="12"/>
      <c r="AJ24" s="16"/>
    </row>
    <row r="25" spans="1:36" s="14" customFormat="1" ht="32.25" customHeight="1">
      <c r="A25" s="10"/>
      <c r="B25" s="11"/>
      <c r="C25" s="273">
        <v>29</v>
      </c>
      <c r="D25" s="274"/>
      <c r="E25" s="275"/>
      <c r="F25" s="38"/>
      <c r="G25" s="273">
        <v>25</v>
      </c>
      <c r="H25" s="274"/>
      <c r="I25" s="275"/>
      <c r="J25" s="38"/>
      <c r="K25" s="273">
        <v>26</v>
      </c>
      <c r="L25" s="274"/>
      <c r="M25" s="275"/>
      <c r="N25" s="38"/>
      <c r="O25" s="273">
        <v>22</v>
      </c>
      <c r="P25" s="274"/>
      <c r="Q25" s="275"/>
      <c r="R25" s="38"/>
      <c r="S25" s="273">
        <v>27</v>
      </c>
      <c r="T25" s="274"/>
      <c r="U25" s="275"/>
      <c r="V25" s="38"/>
      <c r="W25" s="273">
        <v>45</v>
      </c>
      <c r="X25" s="274"/>
      <c r="Y25" s="275"/>
      <c r="Z25" s="38"/>
      <c r="AA25" s="273">
        <v>5</v>
      </c>
      <c r="AB25" s="276"/>
      <c r="AC25" s="277"/>
      <c r="AD25" s="15"/>
      <c r="AE25" s="10"/>
      <c r="AF25" s="139">
        <v>21</v>
      </c>
      <c r="AG25" s="115" t="s">
        <v>128</v>
      </c>
      <c r="AH25" s="12"/>
      <c r="AI25" s="12"/>
      <c r="AJ25" s="16"/>
    </row>
    <row r="26" spans="1:36" s="14" customFormat="1" ht="32.25" customHeight="1" thickBot="1">
      <c r="A26" s="10"/>
      <c r="B26" s="102">
        <v>1</v>
      </c>
      <c r="C26" s="141" t="str">
        <f>VLOOKUP(C25,$AF5:$AG59,2,0)</f>
        <v>蔡芮珊</v>
      </c>
      <c r="D26" s="142"/>
      <c r="E26" s="143"/>
      <c r="F26" s="64"/>
      <c r="G26" s="141" t="str">
        <f>VLOOKUP(G25,$AF5:$AG59,2,0)</f>
        <v>董盼恩</v>
      </c>
      <c r="H26" s="142"/>
      <c r="I26" s="143"/>
      <c r="J26" s="64"/>
      <c r="K26" s="141" t="str">
        <f>VLOOKUP(K25,$AF5:$AG59,2,0)</f>
        <v>劉晞芃</v>
      </c>
      <c r="L26" s="142"/>
      <c r="M26" s="143"/>
      <c r="N26" s="64"/>
      <c r="O26" s="141" t="str">
        <f>VLOOKUP(O25,$AF5:$AG59,2,0)</f>
        <v>黃怡瑄</v>
      </c>
      <c r="P26" s="142"/>
      <c r="Q26" s="143"/>
      <c r="R26" s="64"/>
      <c r="S26" s="141" t="str">
        <f>VLOOKUP(S25,$AF5:$AG59,2,0)</f>
        <v>蔡乙熏</v>
      </c>
      <c r="T26" s="142"/>
      <c r="U26" s="143"/>
      <c r="V26" s="64"/>
      <c r="W26" s="141" t="str">
        <f>VLOOKUP(W25,$AF5:$AG59,2,0)</f>
        <v>謝羿遙</v>
      </c>
      <c r="X26" s="142"/>
      <c r="Y26" s="143"/>
      <c r="Z26" s="64"/>
      <c r="AA26" s="141" t="str">
        <f>VLOOKUP(AA25,$AF5:$AG59,2,0)</f>
        <v>江紫羽</v>
      </c>
      <c r="AB26" s="142"/>
      <c r="AC26" s="143"/>
      <c r="AD26" s="104" t="s">
        <v>43</v>
      </c>
      <c r="AE26" s="10"/>
      <c r="AF26" s="139">
        <v>22</v>
      </c>
      <c r="AG26" s="115" t="s">
        <v>129</v>
      </c>
      <c r="AH26" s="12"/>
      <c r="AI26" s="12"/>
      <c r="AJ26" s="13"/>
    </row>
    <row r="27" spans="1:36" s="14" customFormat="1" ht="32.25" customHeight="1" thickBot="1">
      <c r="A27" s="10"/>
      <c r="B27" s="1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7"/>
      <c r="AE27" s="10"/>
      <c r="AF27" s="139">
        <v>23</v>
      </c>
      <c r="AG27" s="115" t="s">
        <v>130</v>
      </c>
      <c r="AH27" s="12"/>
      <c r="AI27" s="12"/>
      <c r="AJ27" s="13"/>
    </row>
    <row r="28" spans="1:36" s="14" customFormat="1" ht="32.25" customHeight="1" thickBot="1">
      <c r="A28" s="10"/>
      <c r="B28" s="18"/>
      <c r="C28" s="270" t="s">
        <v>49</v>
      </c>
      <c r="D28" s="271"/>
      <c r="E28" s="272"/>
      <c r="F28" s="31"/>
      <c r="G28" s="270" t="s">
        <v>40</v>
      </c>
      <c r="H28" s="271"/>
      <c r="I28" s="272"/>
      <c r="J28" s="31"/>
      <c r="K28" s="270" t="s">
        <v>48</v>
      </c>
      <c r="L28" s="271"/>
      <c r="M28" s="272"/>
      <c r="N28" s="31"/>
      <c r="O28" s="270" t="s">
        <v>69</v>
      </c>
      <c r="P28" s="271"/>
      <c r="Q28" s="272"/>
      <c r="R28" s="31"/>
      <c r="S28" s="270" t="s">
        <v>47</v>
      </c>
      <c r="T28" s="271"/>
      <c r="U28" s="272"/>
      <c r="V28" s="31"/>
      <c r="W28" s="270" t="s">
        <v>70</v>
      </c>
      <c r="X28" s="271"/>
      <c r="Y28" s="272"/>
      <c r="Z28" s="31"/>
      <c r="AA28" s="270" t="s">
        <v>68</v>
      </c>
      <c r="AB28" s="271"/>
      <c r="AC28" s="272"/>
      <c r="AD28" s="15"/>
      <c r="AE28" s="10"/>
      <c r="AF28" s="139">
        <v>24</v>
      </c>
      <c r="AG28" s="115" t="s">
        <v>131</v>
      </c>
      <c r="AH28" s="12"/>
      <c r="AI28" s="12"/>
      <c r="AJ28" s="13"/>
    </row>
    <row r="29" spans="1:36" s="14" customFormat="1" ht="32.25" customHeight="1" thickBot="1">
      <c r="A29" s="10"/>
      <c r="B29" s="1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5"/>
      <c r="AE29" s="10"/>
      <c r="AF29" s="139">
        <v>25</v>
      </c>
      <c r="AG29" s="115" t="s">
        <v>132</v>
      </c>
      <c r="AH29" s="12"/>
      <c r="AI29" s="12"/>
      <c r="AJ29" s="13"/>
    </row>
    <row r="30" spans="1:36" s="14" customFormat="1" ht="32.25" customHeight="1" thickBot="1">
      <c r="A30" s="10"/>
      <c r="B30" s="117"/>
      <c r="E30" s="33"/>
      <c r="F30" s="33"/>
      <c r="G30" s="260"/>
      <c r="H30" s="260"/>
      <c r="I30" s="260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60"/>
      <c r="X30" s="260"/>
      <c r="Y30" s="260"/>
      <c r="Z30" s="33"/>
      <c r="AA30" s="257" t="s">
        <v>5</v>
      </c>
      <c r="AB30" s="258"/>
      <c r="AC30" s="259"/>
      <c r="AD30" s="15"/>
      <c r="AE30" s="10"/>
      <c r="AF30" s="139">
        <v>26</v>
      </c>
      <c r="AG30" s="115" t="s">
        <v>133</v>
      </c>
      <c r="AH30" s="12"/>
      <c r="AI30" s="12"/>
      <c r="AJ30" s="13"/>
    </row>
    <row r="31" spans="1:36" s="14" customFormat="1" ht="32.25" customHeight="1" thickTop="1">
      <c r="A31" s="10"/>
      <c r="B31" s="18"/>
      <c r="C31" s="33"/>
      <c r="D31" s="33"/>
      <c r="E31" s="33"/>
      <c r="F31" s="33"/>
      <c r="G31" s="260"/>
      <c r="H31" s="260"/>
      <c r="I31" s="260"/>
      <c r="J31" s="33"/>
      <c r="K31" s="261" t="s">
        <v>4</v>
      </c>
      <c r="L31" s="262"/>
      <c r="M31" s="262"/>
      <c r="N31" s="262"/>
      <c r="O31" s="262"/>
      <c r="P31" s="262"/>
      <c r="Q31" s="262"/>
      <c r="R31" s="262"/>
      <c r="S31" s="262"/>
      <c r="T31" s="262"/>
      <c r="U31" s="263"/>
      <c r="V31" s="33"/>
      <c r="W31" s="260"/>
      <c r="X31" s="260"/>
      <c r="Y31" s="260"/>
      <c r="Z31" s="33"/>
      <c r="AA31" s="33"/>
      <c r="AB31" s="33"/>
      <c r="AC31" s="33"/>
      <c r="AD31" s="15"/>
      <c r="AE31" s="10"/>
      <c r="AF31" s="139">
        <v>27</v>
      </c>
      <c r="AG31" s="115" t="s">
        <v>134</v>
      </c>
      <c r="AH31" s="12"/>
      <c r="AI31" s="12"/>
      <c r="AJ31" s="13"/>
    </row>
    <row r="32" spans="1:36" s="14" customFormat="1" ht="32.25" customHeight="1">
      <c r="A32" s="10"/>
      <c r="B32" s="18"/>
      <c r="C32" s="19"/>
      <c r="D32" s="19"/>
      <c r="E32" s="19"/>
      <c r="F32" s="19"/>
      <c r="G32" s="19"/>
      <c r="H32" s="19"/>
      <c r="I32" s="19"/>
      <c r="J32" s="19"/>
      <c r="K32" s="264"/>
      <c r="L32" s="265"/>
      <c r="M32" s="265"/>
      <c r="N32" s="265"/>
      <c r="O32" s="265"/>
      <c r="P32" s="265"/>
      <c r="Q32" s="265"/>
      <c r="R32" s="265"/>
      <c r="S32" s="265"/>
      <c r="T32" s="265"/>
      <c r="U32" s="266"/>
      <c r="V32" s="19"/>
      <c r="W32" s="19"/>
      <c r="X32" s="19"/>
      <c r="Y32" s="19"/>
      <c r="Z32" s="19"/>
      <c r="AD32" s="15"/>
      <c r="AE32" s="10"/>
      <c r="AF32" s="139">
        <v>28</v>
      </c>
      <c r="AG32" s="115" t="s">
        <v>135</v>
      </c>
      <c r="AH32" s="12"/>
      <c r="AI32" s="12"/>
      <c r="AJ32" s="13"/>
    </row>
    <row r="33" spans="1:36" s="14" customFormat="1" ht="32.25" customHeight="1" thickBot="1">
      <c r="A33" s="10"/>
      <c r="B33" s="18"/>
      <c r="C33" s="19"/>
      <c r="D33" s="19"/>
      <c r="E33" s="19"/>
      <c r="F33" s="19"/>
      <c r="G33" s="20"/>
      <c r="H33" s="20"/>
      <c r="I33" s="20"/>
      <c r="J33" s="19"/>
      <c r="K33" s="267"/>
      <c r="L33" s="268"/>
      <c r="M33" s="268"/>
      <c r="N33" s="268"/>
      <c r="O33" s="268"/>
      <c r="P33" s="268"/>
      <c r="Q33" s="268"/>
      <c r="R33" s="268"/>
      <c r="S33" s="268"/>
      <c r="T33" s="268"/>
      <c r="U33" s="269"/>
      <c r="V33" s="19"/>
      <c r="W33" s="20"/>
      <c r="X33" s="20"/>
      <c r="Y33" s="20"/>
      <c r="Z33" s="19"/>
      <c r="AD33" s="15"/>
      <c r="AE33" s="10"/>
      <c r="AF33" s="139">
        <v>29</v>
      </c>
      <c r="AG33" s="115" t="s">
        <v>136</v>
      </c>
      <c r="AH33" s="12"/>
      <c r="AI33" s="12"/>
      <c r="AJ33" s="13"/>
    </row>
    <row r="34" spans="1:36" s="14" customFormat="1" ht="32.25" customHeight="1" thickTop="1" thickBot="1">
      <c r="A34" s="10"/>
      <c r="B34" s="21"/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22"/>
      <c r="O34" s="22"/>
      <c r="P34" s="22"/>
      <c r="Q34" s="22"/>
      <c r="R34" s="22"/>
      <c r="S34" s="23"/>
      <c r="T34" s="23"/>
      <c r="U34" s="23"/>
      <c r="V34" s="22"/>
      <c r="W34" s="22"/>
      <c r="X34" s="22"/>
      <c r="Y34" s="22"/>
      <c r="Z34" s="22"/>
      <c r="AA34" s="23"/>
      <c r="AB34" s="23"/>
      <c r="AC34" s="23"/>
      <c r="AD34" s="24"/>
      <c r="AE34" s="10"/>
      <c r="AF34" s="139">
        <v>30</v>
      </c>
      <c r="AG34" s="115" t="s">
        <v>137</v>
      </c>
      <c r="AH34" s="12"/>
      <c r="AI34" s="12"/>
      <c r="AJ34" s="13"/>
    </row>
    <row r="35" spans="1:36" s="14" customFormat="1" ht="32.25" customHeight="1" thickTop="1">
      <c r="A35" s="10"/>
      <c r="B35" s="244" t="s">
        <v>45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10"/>
      <c r="AF35" s="139">
        <v>31</v>
      </c>
      <c r="AG35" s="115" t="s">
        <v>138</v>
      </c>
      <c r="AH35" s="12"/>
      <c r="AI35" s="12"/>
      <c r="AJ35" s="13"/>
    </row>
    <row r="36" spans="1:36" s="14" customFormat="1" ht="32.25" customHeight="1" thickBot="1">
      <c r="A36" s="10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19"/>
      <c r="O36" s="19"/>
      <c r="P36" s="19"/>
      <c r="Q36" s="19"/>
      <c r="R36" s="19"/>
      <c r="S36" s="20"/>
      <c r="T36" s="20"/>
      <c r="U36" s="20"/>
      <c r="V36" s="19"/>
      <c r="W36" s="19"/>
      <c r="X36" s="19"/>
      <c r="Y36" s="19"/>
      <c r="Z36" s="19"/>
      <c r="AA36" s="20"/>
      <c r="AB36" s="20"/>
      <c r="AC36" s="20"/>
      <c r="AD36" s="17"/>
      <c r="AE36" s="10"/>
      <c r="AF36" s="139">
        <v>32</v>
      </c>
      <c r="AG36" s="115" t="s">
        <v>139</v>
      </c>
      <c r="AH36" s="12"/>
      <c r="AI36" s="12"/>
      <c r="AJ36" s="13"/>
    </row>
    <row r="37" spans="1:36" s="14" customFormat="1" ht="32.25" customHeight="1" thickTop="1">
      <c r="A37" s="10"/>
      <c r="B37" s="19"/>
      <c r="C37" s="19"/>
      <c r="D37" s="246" t="s">
        <v>15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8"/>
      <c r="P37" s="19"/>
      <c r="Q37" s="19"/>
      <c r="R37" s="246" t="s">
        <v>30</v>
      </c>
      <c r="S37" s="247"/>
      <c r="T37" s="247"/>
      <c r="U37" s="247"/>
      <c r="V37" s="247"/>
      <c r="W37" s="247"/>
      <c r="X37" s="247"/>
      <c r="Y37" s="247"/>
      <c r="Z37" s="247"/>
      <c r="AA37" s="247"/>
      <c r="AB37" s="248"/>
      <c r="AC37" s="20"/>
      <c r="AD37" s="20"/>
      <c r="AE37" s="10"/>
      <c r="AF37" s="139">
        <v>33</v>
      </c>
      <c r="AG37" s="115" t="s">
        <v>140</v>
      </c>
      <c r="AH37" s="12"/>
      <c r="AI37" s="12"/>
      <c r="AJ37" s="16"/>
    </row>
    <row r="38" spans="1:36" s="14" customFormat="1" ht="32.25" customHeight="1" thickBot="1">
      <c r="A38" s="10"/>
      <c r="B38" s="17"/>
      <c r="C38" s="17"/>
      <c r="D38" s="249" t="s">
        <v>35</v>
      </c>
      <c r="E38" s="250"/>
      <c r="F38" s="250"/>
      <c r="G38" s="250"/>
      <c r="H38" s="53" t="s">
        <v>33</v>
      </c>
      <c r="I38" s="251" t="s">
        <v>34</v>
      </c>
      <c r="J38" s="252"/>
      <c r="K38" s="253"/>
      <c r="L38" s="53" t="s">
        <v>33</v>
      </c>
      <c r="M38" s="251" t="s">
        <v>34</v>
      </c>
      <c r="N38" s="254"/>
      <c r="O38" s="255"/>
      <c r="P38" s="12"/>
      <c r="Q38" s="12"/>
      <c r="R38" s="249" t="s">
        <v>35</v>
      </c>
      <c r="S38" s="250"/>
      <c r="T38" s="250"/>
      <c r="U38" s="53" t="s">
        <v>0</v>
      </c>
      <c r="V38" s="250" t="s">
        <v>36</v>
      </c>
      <c r="W38" s="250"/>
      <c r="X38" s="250"/>
      <c r="Y38" s="53" t="s">
        <v>0</v>
      </c>
      <c r="Z38" s="250" t="s">
        <v>36</v>
      </c>
      <c r="AA38" s="250"/>
      <c r="AB38" s="256"/>
      <c r="AC38" s="12"/>
      <c r="AD38" s="12"/>
      <c r="AE38" s="10"/>
      <c r="AF38" s="139">
        <v>34</v>
      </c>
      <c r="AG38" s="115" t="s">
        <v>141</v>
      </c>
      <c r="AH38" s="12"/>
      <c r="AI38" s="12"/>
      <c r="AJ38" s="13"/>
    </row>
    <row r="39" spans="1:36" s="14" customFormat="1" ht="32.25" customHeight="1" thickTop="1">
      <c r="A39" s="10"/>
      <c r="B39" s="25"/>
      <c r="C39" s="25"/>
      <c r="D39" s="236" t="s">
        <v>2</v>
      </c>
      <c r="E39" s="237"/>
      <c r="F39" s="237"/>
      <c r="G39" s="237"/>
      <c r="H39" s="43">
        <v>2</v>
      </c>
      <c r="I39" s="238" t="str">
        <f>VLOOKUP(H39,$AF5:$AG59,2,0)</f>
        <v>王筠婷</v>
      </c>
      <c r="J39" s="238" t="e">
        <f t="shared" ref="J39:J53" si="0">VLOOKUP(I39,$AF$2:$AG$49,2)</f>
        <v>#N/A</v>
      </c>
      <c r="K39" s="238" t="e">
        <f t="shared" ref="K39:K53" si="1">VLOOKUP(J39,$AF$2:$AG$49,2)</f>
        <v>#N/A</v>
      </c>
      <c r="L39" s="113">
        <v>1</v>
      </c>
      <c r="M39" s="239" t="str">
        <f>VLOOKUP(L39,$AF5:$AG59,2,0)</f>
        <v>王宜柔</v>
      </c>
      <c r="N39" s="240" t="e">
        <f t="shared" ref="N39" si="2">VLOOKUP(M39,$AF$2:$AG$49,2)</f>
        <v>#N/A</v>
      </c>
      <c r="O39" s="241" t="e">
        <f t="shared" ref="O39" si="3">VLOOKUP(N39,$AF$2:$AG$49,2)</f>
        <v>#N/A</v>
      </c>
      <c r="P39" s="12"/>
      <c r="Q39" s="12"/>
      <c r="R39" s="242" t="s">
        <v>16</v>
      </c>
      <c r="S39" s="243"/>
      <c r="T39" s="243"/>
      <c r="U39" s="54">
        <v>1</v>
      </c>
      <c r="V39" s="231" t="str">
        <f>VLOOKUP(U39,$AF5:$AG59,2,0)</f>
        <v>王宜柔</v>
      </c>
      <c r="W39" s="231" t="e">
        <f t="shared" ref="W39:X39" si="4">VLOOKUP(V39,$AF$2:$AG$49,2)</f>
        <v>#N/A</v>
      </c>
      <c r="X39" s="231" t="e">
        <f t="shared" si="4"/>
        <v>#N/A</v>
      </c>
      <c r="Y39" s="54">
        <v>36</v>
      </c>
      <c r="Z39" s="231" t="str">
        <f>VLOOKUP(Y39,$AF5:$AG59,2,0)</f>
        <v>林冠諭</v>
      </c>
      <c r="AA39" s="231" t="e">
        <f t="shared" ref="AA39" si="5">VLOOKUP(Z39,$AF$2:$AG$49,2)</f>
        <v>#N/A</v>
      </c>
      <c r="AB39" s="232" t="e">
        <f t="shared" ref="AB39" si="6">VLOOKUP(AA39,$AF$2:$AG$49,2)</f>
        <v>#N/A</v>
      </c>
      <c r="AC39" s="12"/>
      <c r="AD39" s="12"/>
      <c r="AE39" s="10"/>
      <c r="AF39" s="139">
        <v>35</v>
      </c>
      <c r="AG39" s="115" t="s">
        <v>142</v>
      </c>
      <c r="AH39" s="12"/>
      <c r="AI39" s="12"/>
      <c r="AJ39" s="13"/>
    </row>
    <row r="40" spans="1:36" s="14" customFormat="1" ht="32.25" customHeight="1">
      <c r="A40" s="10"/>
      <c r="B40" s="25"/>
      <c r="C40" s="25"/>
      <c r="D40" s="224" t="s">
        <v>6</v>
      </c>
      <c r="E40" s="225"/>
      <c r="F40" s="225"/>
      <c r="G40" s="225"/>
      <c r="H40" s="44">
        <v>2</v>
      </c>
      <c r="I40" s="226" t="str">
        <f>VLOOKUP(H40,$AF5:$AG59,2,0)</f>
        <v>王筠婷</v>
      </c>
      <c r="J40" s="226" t="e">
        <f t="shared" si="0"/>
        <v>#N/A</v>
      </c>
      <c r="K40" s="226" t="e">
        <f t="shared" si="1"/>
        <v>#N/A</v>
      </c>
      <c r="L40" s="114">
        <v>1</v>
      </c>
      <c r="M40" s="233" t="str">
        <f>VLOOKUP(L40,AF5:AG59,2,0)</f>
        <v>王宜柔</v>
      </c>
      <c r="N40" s="234" t="e">
        <f t="shared" ref="N40:N48" si="7">VLOOKUP(M40,$AF$2:$AG$49,2)</f>
        <v>#N/A</v>
      </c>
      <c r="O40" s="235" t="e">
        <f t="shared" ref="O40:O48" si="8">VLOOKUP(N40,$AF$2:$AG$49,2)</f>
        <v>#N/A</v>
      </c>
      <c r="P40" s="12"/>
      <c r="Q40" s="12"/>
      <c r="R40" s="228" t="s">
        <v>17</v>
      </c>
      <c r="S40" s="229"/>
      <c r="T40" s="229"/>
      <c r="U40" s="48">
        <v>1</v>
      </c>
      <c r="V40" s="231" t="str">
        <f>VLOOKUP(U40,$AF5:$AG59,2,0)</f>
        <v>王宜柔</v>
      </c>
      <c r="W40" s="231" t="e">
        <f t="shared" ref="W40" si="9">VLOOKUP(V40,$AF$2:$AG$49,2)</f>
        <v>#N/A</v>
      </c>
      <c r="X40" s="231" t="e">
        <f t="shared" ref="X40" si="10">VLOOKUP(W40,$AF$2:$AG$49,2)</f>
        <v>#N/A</v>
      </c>
      <c r="Y40" s="48">
        <v>45</v>
      </c>
      <c r="Z40" s="230" t="str">
        <f>VLOOKUP(Y40,AF5:$AG59,2,0)</f>
        <v>謝羿遙</v>
      </c>
      <c r="AA40" s="230" t="str">
        <f t="shared" ref="AA40" si="11">VLOOKUP(Z40,$AF$2:$AG$49,2)</f>
        <v>姓　名</v>
      </c>
      <c r="AB40" s="328" t="e">
        <f t="shared" ref="AB40" si="12">VLOOKUP(AA40,$AF$2:$AG$49,2)</f>
        <v>#N/A</v>
      </c>
      <c r="AC40" s="10"/>
      <c r="AD40" s="10"/>
      <c r="AE40" s="10"/>
      <c r="AF40" s="139">
        <v>36</v>
      </c>
      <c r="AG40" s="115" t="s">
        <v>143</v>
      </c>
      <c r="AH40" s="12"/>
      <c r="AI40" s="12"/>
      <c r="AJ40" s="13"/>
    </row>
    <row r="41" spans="1:36" s="14" customFormat="1" ht="32.25" customHeight="1">
      <c r="A41" s="10"/>
      <c r="B41" s="25"/>
      <c r="C41" s="25"/>
      <c r="D41" s="224" t="s">
        <v>7</v>
      </c>
      <c r="E41" s="225"/>
      <c r="F41" s="225"/>
      <c r="G41" s="225"/>
      <c r="H41" s="44">
        <v>2</v>
      </c>
      <c r="I41" s="226" t="str">
        <f>VLOOKUP(H41,$AF5:$AG59,2,0)</f>
        <v>王筠婷</v>
      </c>
      <c r="J41" s="226" t="e">
        <f t="shared" si="0"/>
        <v>#N/A</v>
      </c>
      <c r="K41" s="226" t="e">
        <f t="shared" si="1"/>
        <v>#N/A</v>
      </c>
      <c r="L41" s="44">
        <v>1</v>
      </c>
      <c r="M41" s="233" t="str">
        <f>VLOOKUP(L41,AF5:AG59,2,0)</f>
        <v>王宜柔</v>
      </c>
      <c r="N41" s="333" t="e">
        <f t="shared" si="7"/>
        <v>#N/A</v>
      </c>
      <c r="O41" s="334" t="e">
        <f t="shared" si="8"/>
        <v>#N/A</v>
      </c>
      <c r="P41" s="10"/>
      <c r="Q41" s="10"/>
      <c r="R41" s="228" t="s">
        <v>17</v>
      </c>
      <c r="S41" s="229"/>
      <c r="T41" s="229"/>
      <c r="U41" s="48">
        <v>1</v>
      </c>
      <c r="V41" s="231" t="str">
        <f>VLOOKUP(U41,$AF5:$AG59,2,0)</f>
        <v>王宜柔</v>
      </c>
      <c r="W41" s="231" t="e">
        <f t="shared" ref="W41:W53" si="13">VLOOKUP(V41,$AF$2:$AG$49,2)</f>
        <v>#N/A</v>
      </c>
      <c r="X41" s="231" t="e">
        <f t="shared" ref="X41:X53" si="14">VLOOKUP(W41,$AF$2:$AG$49,2)</f>
        <v>#N/A</v>
      </c>
      <c r="Y41" s="48" t="s">
        <v>167</v>
      </c>
      <c r="Z41" s="230" t="str">
        <f>VLOOKUP(Y41,AF5:$AG59,2,0)</f>
        <v xml:space="preserve"> </v>
      </c>
      <c r="AA41" s="230" t="e">
        <f t="shared" ref="AA41:AA53" si="15">VLOOKUP(Z41,$AF$2:$AG$49,2)</f>
        <v>#N/A</v>
      </c>
      <c r="AB41" s="328" t="e">
        <f t="shared" ref="AB41:AB53" si="16">VLOOKUP(AA41,$AF$2:$AG$49,2)</f>
        <v>#N/A</v>
      </c>
      <c r="AC41" s="10"/>
      <c r="AD41" s="10"/>
      <c r="AE41" s="10"/>
      <c r="AF41" s="139">
        <v>37</v>
      </c>
      <c r="AG41" s="115" t="s">
        <v>144</v>
      </c>
      <c r="AH41" s="12"/>
      <c r="AI41" s="12"/>
      <c r="AJ41" s="13"/>
    </row>
    <row r="42" spans="1:36" s="14" customFormat="1" ht="32.25" customHeight="1">
      <c r="A42" s="10"/>
      <c r="B42" s="25"/>
      <c r="C42" s="25"/>
      <c r="D42" s="224" t="s">
        <v>8</v>
      </c>
      <c r="E42" s="225"/>
      <c r="F42" s="225"/>
      <c r="G42" s="225"/>
      <c r="H42" s="44">
        <v>2</v>
      </c>
      <c r="I42" s="226" t="str">
        <f>VLOOKUP(H42,AF5:AG59,2,0)</f>
        <v>王筠婷</v>
      </c>
      <c r="J42" s="226" t="e">
        <f t="shared" si="0"/>
        <v>#N/A</v>
      </c>
      <c r="K42" s="226" t="e">
        <f t="shared" si="1"/>
        <v>#N/A</v>
      </c>
      <c r="L42" s="44">
        <v>1</v>
      </c>
      <c r="M42" s="233" t="str">
        <f>VLOOKUP(L42,AF5:AG59,2,0)</f>
        <v>王宜柔</v>
      </c>
      <c r="N42" s="333" t="e">
        <f t="shared" si="7"/>
        <v>#N/A</v>
      </c>
      <c r="O42" s="334" t="e">
        <f t="shared" si="8"/>
        <v>#N/A</v>
      </c>
      <c r="P42" s="12"/>
      <c r="Q42" s="12"/>
      <c r="R42" s="228" t="s">
        <v>18</v>
      </c>
      <c r="S42" s="229"/>
      <c r="T42" s="229"/>
      <c r="U42" s="48">
        <v>1</v>
      </c>
      <c r="V42" s="231" t="str">
        <f>VLOOKUP(U42,AF5:AG59,2,0)</f>
        <v>王宜柔</v>
      </c>
      <c r="W42" s="231" t="e">
        <f t="shared" si="13"/>
        <v>#N/A</v>
      </c>
      <c r="X42" s="231" t="e">
        <f t="shared" si="14"/>
        <v>#N/A</v>
      </c>
      <c r="Y42" s="48">
        <v>6</v>
      </c>
      <c r="Z42" s="230" t="str">
        <f>VLOOKUP(Y42,AF5:AG59,2,0)</f>
        <v>呂宜蓁</v>
      </c>
      <c r="AA42" s="230" t="e">
        <f t="shared" si="15"/>
        <v>#N/A</v>
      </c>
      <c r="AB42" s="328" t="e">
        <f t="shared" si="16"/>
        <v>#N/A</v>
      </c>
      <c r="AC42" s="13"/>
      <c r="AD42" s="13"/>
      <c r="AE42" s="10"/>
      <c r="AF42" s="139">
        <v>38</v>
      </c>
      <c r="AG42" s="115" t="s">
        <v>145</v>
      </c>
      <c r="AH42" s="12"/>
      <c r="AI42" s="12"/>
      <c r="AJ42" s="16"/>
    </row>
    <row r="43" spans="1:36" s="14" customFormat="1" ht="32.25" customHeight="1">
      <c r="A43" s="10"/>
      <c r="B43" s="25"/>
      <c r="C43" s="25"/>
      <c r="D43" s="224" t="s">
        <v>9</v>
      </c>
      <c r="E43" s="225"/>
      <c r="F43" s="225"/>
      <c r="G43" s="225"/>
      <c r="H43" s="44">
        <v>2</v>
      </c>
      <c r="I43" s="226" t="str">
        <f>VLOOKUP(H43,AF5:AG59,2,0)</f>
        <v>王筠婷</v>
      </c>
      <c r="J43" s="226" t="e">
        <f t="shared" si="0"/>
        <v>#N/A</v>
      </c>
      <c r="K43" s="226" t="e">
        <f t="shared" si="1"/>
        <v>#N/A</v>
      </c>
      <c r="L43" s="44">
        <v>1</v>
      </c>
      <c r="M43" s="233" t="str">
        <f>VLOOKUP(L43,AF5:AG59,2,0)</f>
        <v>王宜柔</v>
      </c>
      <c r="N43" s="333" t="e">
        <f t="shared" si="7"/>
        <v>#N/A</v>
      </c>
      <c r="O43" s="334" t="e">
        <f t="shared" si="8"/>
        <v>#N/A</v>
      </c>
      <c r="P43" s="12"/>
      <c r="Q43" s="12"/>
      <c r="R43" s="228" t="s">
        <v>156</v>
      </c>
      <c r="S43" s="229"/>
      <c r="T43" s="229"/>
      <c r="U43" s="48">
        <v>2</v>
      </c>
      <c r="V43" s="231" t="str">
        <f>VLOOKUP(U43,AF5:AG59,2,0)</f>
        <v>王筠婷</v>
      </c>
      <c r="W43" s="231" t="e">
        <f t="shared" si="13"/>
        <v>#N/A</v>
      </c>
      <c r="X43" s="231" t="e">
        <f t="shared" si="14"/>
        <v>#N/A</v>
      </c>
      <c r="Y43" s="48">
        <v>33</v>
      </c>
      <c r="Z43" s="230" t="str">
        <f>VLOOKUP(Y43,AF5:$AG59,2,0)</f>
        <v>蘇少蘋</v>
      </c>
      <c r="AA43" s="230" t="str">
        <f t="shared" si="15"/>
        <v>姓　名</v>
      </c>
      <c r="AB43" s="328" t="e">
        <f t="shared" si="16"/>
        <v>#N/A</v>
      </c>
      <c r="AC43" s="13"/>
      <c r="AD43" s="13"/>
      <c r="AE43" s="10"/>
      <c r="AF43" s="139">
        <v>39</v>
      </c>
      <c r="AG43" s="115" t="s">
        <v>146</v>
      </c>
      <c r="AH43" s="12"/>
      <c r="AI43" s="12"/>
      <c r="AJ43" s="13"/>
    </row>
    <row r="44" spans="1:36" s="14" customFormat="1" ht="32.25" customHeight="1">
      <c r="A44" s="10"/>
      <c r="B44" s="25"/>
      <c r="C44" s="25"/>
      <c r="D44" s="224" t="s">
        <v>10</v>
      </c>
      <c r="E44" s="225"/>
      <c r="F44" s="225"/>
      <c r="G44" s="225"/>
      <c r="H44" s="44">
        <v>2</v>
      </c>
      <c r="I44" s="226" t="str">
        <f>VLOOKUP(H44,$AF5:$AG59,2,0)</f>
        <v>王筠婷</v>
      </c>
      <c r="J44" s="226" t="e">
        <f t="shared" si="0"/>
        <v>#N/A</v>
      </c>
      <c r="K44" s="226" t="e">
        <f t="shared" si="1"/>
        <v>#N/A</v>
      </c>
      <c r="L44" s="44">
        <v>1</v>
      </c>
      <c r="M44" s="233" t="str">
        <f>VLOOKUP(L44,AF5:AG59,2,0)</f>
        <v>王宜柔</v>
      </c>
      <c r="N44" s="333" t="e">
        <f t="shared" si="7"/>
        <v>#N/A</v>
      </c>
      <c r="O44" s="334" t="e">
        <f t="shared" si="8"/>
        <v>#N/A</v>
      </c>
      <c r="P44" s="12"/>
      <c r="Q44" s="12"/>
      <c r="R44" s="228" t="s">
        <v>19</v>
      </c>
      <c r="S44" s="229"/>
      <c r="T44" s="229"/>
      <c r="U44" s="48">
        <v>1</v>
      </c>
      <c r="V44" s="231" t="str">
        <f>VLOOKUP(U44,$AF5:$AG59,2,0)</f>
        <v>王宜柔</v>
      </c>
      <c r="W44" s="231" t="e">
        <f t="shared" si="13"/>
        <v>#N/A</v>
      </c>
      <c r="X44" s="231" t="e">
        <f t="shared" si="14"/>
        <v>#N/A</v>
      </c>
      <c r="Y44" s="48">
        <v>1</v>
      </c>
      <c r="Z44" s="230" t="str">
        <f>VLOOKUP(Y44,AF5:$AG59,2,0)</f>
        <v>王宜柔</v>
      </c>
      <c r="AA44" s="230" t="e">
        <f t="shared" si="15"/>
        <v>#N/A</v>
      </c>
      <c r="AB44" s="328" t="e">
        <f t="shared" si="16"/>
        <v>#N/A</v>
      </c>
      <c r="AC44" s="13"/>
      <c r="AD44" s="13"/>
      <c r="AE44" s="10"/>
      <c r="AF44" s="139">
        <v>40</v>
      </c>
      <c r="AG44" s="115" t="s">
        <v>147</v>
      </c>
      <c r="AH44" s="12"/>
      <c r="AI44" s="12"/>
      <c r="AJ44" s="16"/>
    </row>
    <row r="45" spans="1:36" s="14" customFormat="1" ht="32.25" customHeight="1">
      <c r="A45" s="10"/>
      <c r="B45" s="25"/>
      <c r="C45" s="25"/>
      <c r="D45" s="224" t="s">
        <v>11</v>
      </c>
      <c r="E45" s="225"/>
      <c r="F45" s="225"/>
      <c r="G45" s="225"/>
      <c r="H45" s="44">
        <v>2</v>
      </c>
      <c r="I45" s="226" t="str">
        <f>VLOOKUP(H45,$AF5:$AG59,2,0)</f>
        <v>王筠婷</v>
      </c>
      <c r="J45" s="226" t="e">
        <f t="shared" si="0"/>
        <v>#N/A</v>
      </c>
      <c r="K45" s="226" t="e">
        <f t="shared" si="1"/>
        <v>#N/A</v>
      </c>
      <c r="L45" s="44">
        <v>1</v>
      </c>
      <c r="M45" s="233" t="str">
        <f>VLOOKUP(L45,AF5:AG59,2,0)</f>
        <v>王宜柔</v>
      </c>
      <c r="N45" s="333" t="e">
        <f t="shared" si="7"/>
        <v>#N/A</v>
      </c>
      <c r="O45" s="334" t="e">
        <f t="shared" si="8"/>
        <v>#N/A</v>
      </c>
      <c r="P45" s="12"/>
      <c r="Q45" s="12"/>
      <c r="R45" s="228" t="s">
        <v>22</v>
      </c>
      <c r="S45" s="229"/>
      <c r="T45" s="229"/>
      <c r="U45" s="48">
        <v>1</v>
      </c>
      <c r="V45" s="231" t="str">
        <f>VLOOKUP(U45,$AF5:$AG59,2,0)</f>
        <v>王宜柔</v>
      </c>
      <c r="W45" s="231" t="e">
        <f t="shared" si="13"/>
        <v>#N/A</v>
      </c>
      <c r="X45" s="231" t="e">
        <f t="shared" si="14"/>
        <v>#N/A</v>
      </c>
      <c r="Y45" s="48">
        <v>1</v>
      </c>
      <c r="Z45" s="230" t="str">
        <f>VLOOKUP(Y45,AF5:$AG59,2,0)</f>
        <v>王宜柔</v>
      </c>
      <c r="AA45" s="230" t="e">
        <f t="shared" si="15"/>
        <v>#N/A</v>
      </c>
      <c r="AB45" s="328" t="e">
        <f t="shared" si="16"/>
        <v>#N/A</v>
      </c>
      <c r="AC45" s="16"/>
      <c r="AD45" s="16"/>
      <c r="AE45" s="10"/>
      <c r="AF45" s="139">
        <v>41</v>
      </c>
      <c r="AG45" s="115" t="s">
        <v>148</v>
      </c>
      <c r="AH45" s="12"/>
      <c r="AI45" s="12"/>
      <c r="AJ45" s="13"/>
    </row>
    <row r="46" spans="1:36" s="14" customFormat="1" ht="32.25" customHeight="1">
      <c r="A46" s="10"/>
      <c r="B46" s="25"/>
      <c r="C46" s="25"/>
      <c r="D46" s="224" t="s">
        <v>3</v>
      </c>
      <c r="E46" s="225"/>
      <c r="F46" s="225"/>
      <c r="G46" s="225"/>
      <c r="H46" s="44">
        <v>2</v>
      </c>
      <c r="I46" s="226" t="str">
        <f>VLOOKUP(H46,$AF5:$AG59,2,0)</f>
        <v>王筠婷</v>
      </c>
      <c r="J46" s="226" t="e">
        <f t="shared" si="0"/>
        <v>#N/A</v>
      </c>
      <c r="K46" s="226" t="e">
        <f t="shared" si="1"/>
        <v>#N/A</v>
      </c>
      <c r="L46" s="44">
        <v>1</v>
      </c>
      <c r="M46" s="233" t="str">
        <f>VLOOKUP(L46,AF5:AG59,2,0)</f>
        <v>王宜柔</v>
      </c>
      <c r="N46" s="333" t="e">
        <f t="shared" si="7"/>
        <v>#N/A</v>
      </c>
      <c r="O46" s="334" t="e">
        <f t="shared" si="8"/>
        <v>#N/A</v>
      </c>
      <c r="P46" s="12"/>
      <c r="Q46" s="12"/>
      <c r="R46" s="228" t="s">
        <v>23</v>
      </c>
      <c r="S46" s="229"/>
      <c r="T46" s="229"/>
      <c r="U46" s="48">
        <v>45</v>
      </c>
      <c r="V46" s="231" t="str">
        <f>VLOOKUP(U46,$AF5:$AG59,2,0)</f>
        <v>謝羿遙</v>
      </c>
      <c r="W46" s="231" t="str">
        <f t="shared" si="13"/>
        <v>姓　名</v>
      </c>
      <c r="X46" s="231" t="e">
        <f t="shared" si="14"/>
        <v>#N/A</v>
      </c>
      <c r="Y46" s="48">
        <v>1</v>
      </c>
      <c r="Z46" s="230" t="str">
        <f>VLOOKUP(Y46,AF5:$AG59,2,0)</f>
        <v>王宜柔</v>
      </c>
      <c r="AA46" s="230" t="e">
        <f t="shared" si="15"/>
        <v>#N/A</v>
      </c>
      <c r="AB46" s="328" t="e">
        <f t="shared" si="16"/>
        <v>#N/A</v>
      </c>
      <c r="AC46" s="16"/>
      <c r="AD46" s="16"/>
      <c r="AE46" s="10"/>
      <c r="AF46" s="139">
        <v>42</v>
      </c>
      <c r="AG46" s="115" t="s">
        <v>149</v>
      </c>
      <c r="AH46" s="12"/>
      <c r="AI46" s="12"/>
      <c r="AJ46" s="16"/>
    </row>
    <row r="47" spans="1:36" s="14" customFormat="1" ht="32.25" customHeight="1">
      <c r="A47" s="10"/>
      <c r="B47" s="25"/>
      <c r="C47" s="25"/>
      <c r="D47" s="224" t="s">
        <v>12</v>
      </c>
      <c r="E47" s="225"/>
      <c r="F47" s="225"/>
      <c r="G47" s="225"/>
      <c r="H47" s="44">
        <v>2</v>
      </c>
      <c r="I47" s="226" t="str">
        <f>VLOOKUP(H47,$AF5:$AG59,2,0)</f>
        <v>王筠婷</v>
      </c>
      <c r="J47" s="226" t="e">
        <f t="shared" si="0"/>
        <v>#N/A</v>
      </c>
      <c r="K47" s="226" t="e">
        <f t="shared" si="1"/>
        <v>#N/A</v>
      </c>
      <c r="L47" s="44">
        <v>1</v>
      </c>
      <c r="M47" s="233" t="str">
        <f>VLOOKUP(L47,AF5:AG59,2,0)</f>
        <v>王宜柔</v>
      </c>
      <c r="N47" s="333" t="e">
        <f t="shared" si="7"/>
        <v>#N/A</v>
      </c>
      <c r="O47" s="334" t="e">
        <f t="shared" si="8"/>
        <v>#N/A</v>
      </c>
      <c r="P47" s="12"/>
      <c r="Q47" s="12"/>
      <c r="R47" s="228" t="s">
        <v>24</v>
      </c>
      <c r="S47" s="229"/>
      <c r="T47" s="229"/>
      <c r="U47" s="49">
        <v>33</v>
      </c>
      <c r="V47" s="231" t="str">
        <f>VLOOKUP(U47,$AF5:$AG59,2,0)</f>
        <v>蘇少蘋</v>
      </c>
      <c r="W47" s="231" t="str">
        <f t="shared" si="13"/>
        <v>姓　名</v>
      </c>
      <c r="X47" s="231" t="e">
        <f t="shared" si="14"/>
        <v>#N/A</v>
      </c>
      <c r="Y47" s="48">
        <v>46</v>
      </c>
      <c r="Z47" s="230" t="str">
        <f>VLOOKUP(Y47,AF5:$AG59,2,0)</f>
        <v>猿渡伊作</v>
      </c>
      <c r="AA47" s="230" t="str">
        <f t="shared" si="15"/>
        <v>姓　名</v>
      </c>
      <c r="AB47" s="328" t="e">
        <f t="shared" si="16"/>
        <v>#N/A</v>
      </c>
      <c r="AC47" s="13"/>
      <c r="AD47" s="13"/>
      <c r="AE47" s="10"/>
      <c r="AF47" s="139">
        <v>43</v>
      </c>
      <c r="AG47" s="115" t="s">
        <v>150</v>
      </c>
      <c r="AH47" s="12"/>
      <c r="AI47" s="12"/>
      <c r="AJ47" s="13"/>
    </row>
    <row r="48" spans="1:36" s="14" customFormat="1" ht="32.25" customHeight="1">
      <c r="A48" s="10"/>
      <c r="B48" s="26"/>
      <c r="C48" s="26"/>
      <c r="D48" s="224" t="s">
        <v>13</v>
      </c>
      <c r="E48" s="225"/>
      <c r="F48" s="225"/>
      <c r="G48" s="225"/>
      <c r="H48" s="44">
        <v>2</v>
      </c>
      <c r="I48" s="226" t="str">
        <f>VLOOKUP(H48,$AF5:$AG59,2,0)</f>
        <v>王筠婷</v>
      </c>
      <c r="J48" s="226" t="e">
        <f t="shared" si="0"/>
        <v>#N/A</v>
      </c>
      <c r="K48" s="226" t="e">
        <f t="shared" si="1"/>
        <v>#N/A</v>
      </c>
      <c r="L48" s="44">
        <v>1</v>
      </c>
      <c r="M48" s="233" t="str">
        <f>VLOOKUP(L48,AF5:AG59,2,0)</f>
        <v>王宜柔</v>
      </c>
      <c r="N48" s="333" t="e">
        <f t="shared" si="7"/>
        <v>#N/A</v>
      </c>
      <c r="O48" s="334" t="e">
        <f t="shared" si="8"/>
        <v>#N/A</v>
      </c>
      <c r="P48" s="12"/>
      <c r="Q48" s="12"/>
      <c r="R48" s="228" t="s">
        <v>25</v>
      </c>
      <c r="S48" s="229"/>
      <c r="T48" s="229"/>
      <c r="U48" s="49">
        <v>1</v>
      </c>
      <c r="V48" s="231" t="str">
        <f>VLOOKUP(U48,$AF5:$AG59,2,0)</f>
        <v>王宜柔</v>
      </c>
      <c r="W48" s="231" t="e">
        <f t="shared" si="13"/>
        <v>#N/A</v>
      </c>
      <c r="X48" s="231" t="e">
        <f t="shared" si="14"/>
        <v>#N/A</v>
      </c>
      <c r="Y48" s="48">
        <v>1</v>
      </c>
      <c r="Z48" s="230" t="str">
        <f>VLOOKUP(Y48,AF5:$AG59,2,0)</f>
        <v>王宜柔</v>
      </c>
      <c r="AA48" s="230" t="e">
        <f t="shared" si="15"/>
        <v>#N/A</v>
      </c>
      <c r="AB48" s="328" t="e">
        <f t="shared" si="16"/>
        <v>#N/A</v>
      </c>
      <c r="AC48" s="13"/>
      <c r="AD48" s="13"/>
      <c r="AE48" s="10"/>
      <c r="AF48" s="139">
        <v>44</v>
      </c>
      <c r="AG48" s="115" t="s">
        <v>151</v>
      </c>
      <c r="AH48" s="10"/>
      <c r="AI48" s="12"/>
      <c r="AJ48" s="13"/>
    </row>
    <row r="49" spans="1:36" s="14" customFormat="1" ht="32" customHeight="1">
      <c r="A49" s="10"/>
      <c r="B49" s="26"/>
      <c r="C49" s="26"/>
      <c r="D49" s="224" t="s">
        <v>14</v>
      </c>
      <c r="E49" s="225"/>
      <c r="F49" s="225"/>
      <c r="G49" s="225"/>
      <c r="H49" s="44">
        <v>2</v>
      </c>
      <c r="I49" s="226" t="str">
        <f>VLOOKUP(H49,$AF5:$AG59,2,0)</f>
        <v>王筠婷</v>
      </c>
      <c r="J49" s="226" t="e">
        <f t="shared" si="0"/>
        <v>#N/A</v>
      </c>
      <c r="K49" s="226" t="e">
        <f t="shared" si="1"/>
        <v>#N/A</v>
      </c>
      <c r="L49" s="44">
        <v>1</v>
      </c>
      <c r="M49" s="233" t="str">
        <f>VLOOKUP(L49,$AF5:$AG59,2,0)</f>
        <v>王宜柔</v>
      </c>
      <c r="N49" s="333" t="e">
        <f t="shared" ref="N49:N50" si="17">VLOOKUP(M49,$AF$2:$AG$49,2)</f>
        <v>#N/A</v>
      </c>
      <c r="O49" s="334" t="e">
        <f t="shared" ref="O49:O50" si="18">VLOOKUP(N49,$AF$2:$AG$49,2)</f>
        <v>#N/A</v>
      </c>
      <c r="P49" s="12"/>
      <c r="Q49" s="12"/>
      <c r="R49" s="228" t="s">
        <v>27</v>
      </c>
      <c r="S49" s="229"/>
      <c r="T49" s="229"/>
      <c r="U49" s="49">
        <v>1</v>
      </c>
      <c r="V49" s="231" t="str">
        <f>VLOOKUP(U49,$AF5:$AG59,2,0)</f>
        <v>王宜柔</v>
      </c>
      <c r="W49" s="231" t="e">
        <f t="shared" si="13"/>
        <v>#N/A</v>
      </c>
      <c r="X49" s="231" t="e">
        <f t="shared" si="14"/>
        <v>#N/A</v>
      </c>
      <c r="Y49" s="48">
        <v>46</v>
      </c>
      <c r="Z49" s="230" t="str">
        <f>VLOOKUP(Y49,AF5:$AG59,2,0)</f>
        <v>猿渡伊作</v>
      </c>
      <c r="AA49" s="230" t="str">
        <f t="shared" si="15"/>
        <v>姓　名</v>
      </c>
      <c r="AB49" s="328" t="e">
        <f t="shared" si="16"/>
        <v>#N/A</v>
      </c>
      <c r="AC49" s="13"/>
      <c r="AD49" s="13"/>
      <c r="AE49" s="10"/>
      <c r="AF49" s="139">
        <v>45</v>
      </c>
      <c r="AG49" s="115" t="s">
        <v>152</v>
      </c>
      <c r="AH49" s="10"/>
      <c r="AI49" s="12"/>
      <c r="AJ49" s="13"/>
    </row>
    <row r="50" spans="1:36" s="14" customFormat="1" ht="32.25" customHeight="1">
      <c r="A50" s="10"/>
      <c r="B50" s="13"/>
      <c r="C50" s="13"/>
      <c r="D50" s="224" t="s">
        <v>14</v>
      </c>
      <c r="E50" s="225"/>
      <c r="F50" s="225"/>
      <c r="G50" s="225"/>
      <c r="H50" s="44">
        <v>6</v>
      </c>
      <c r="I50" s="226" t="str">
        <f>VLOOKUP(H50,$AF5:$AG59,2,0)</f>
        <v>呂宜蓁</v>
      </c>
      <c r="J50" s="226" t="e">
        <f t="shared" si="0"/>
        <v>#N/A</v>
      </c>
      <c r="K50" s="226" t="e">
        <f t="shared" si="1"/>
        <v>#N/A</v>
      </c>
      <c r="L50" s="44">
        <v>1</v>
      </c>
      <c r="M50" s="233" t="str">
        <f>VLOOKUP(L50,AF5:AG59,2,0)</f>
        <v>王宜柔</v>
      </c>
      <c r="N50" s="234" t="e">
        <f t="shared" si="17"/>
        <v>#N/A</v>
      </c>
      <c r="O50" s="235" t="e">
        <f t="shared" si="18"/>
        <v>#N/A</v>
      </c>
      <c r="P50" s="13"/>
      <c r="Q50" s="13"/>
      <c r="R50" s="228" t="s">
        <v>32</v>
      </c>
      <c r="S50" s="229"/>
      <c r="T50" s="229"/>
      <c r="U50" s="49" t="s">
        <v>173</v>
      </c>
      <c r="V50" s="231" t="str">
        <f>VLOOKUP(U50,$AF5:$AG59,2,0)</f>
        <v xml:space="preserve"> </v>
      </c>
      <c r="W50" s="231" t="e">
        <f t="shared" si="13"/>
        <v>#N/A</v>
      </c>
      <c r="X50" s="231" t="e">
        <f t="shared" si="14"/>
        <v>#N/A</v>
      </c>
      <c r="Y50" s="48">
        <v>4</v>
      </c>
      <c r="Z50" s="230" t="str">
        <f>VLOOKUP(Y50,AF5:$AG59,2,0)</f>
        <v>江珮菁</v>
      </c>
      <c r="AA50" s="230" t="e">
        <f t="shared" si="15"/>
        <v>#N/A</v>
      </c>
      <c r="AB50" s="328" t="e">
        <f t="shared" si="16"/>
        <v>#N/A</v>
      </c>
      <c r="AC50" s="13"/>
      <c r="AD50" s="13"/>
      <c r="AE50" s="10"/>
      <c r="AF50" s="139">
        <v>46</v>
      </c>
      <c r="AG50" s="115" t="s">
        <v>153</v>
      </c>
      <c r="AH50" s="10"/>
      <c r="AI50" s="10"/>
      <c r="AJ50" s="10"/>
    </row>
    <row r="51" spans="1:36" s="14" customFormat="1" ht="29.5" customHeight="1">
      <c r="A51" s="10"/>
      <c r="B51" s="7"/>
      <c r="C51" s="7"/>
      <c r="D51" s="224" t="s">
        <v>14</v>
      </c>
      <c r="E51" s="225"/>
      <c r="F51" s="225"/>
      <c r="G51" s="225"/>
      <c r="H51" s="44">
        <v>2</v>
      </c>
      <c r="I51" s="226" t="str">
        <f>VLOOKUP(H51,$AF5:$AG59,2,0)</f>
        <v>王筠婷</v>
      </c>
      <c r="J51" s="226" t="e">
        <f t="shared" si="0"/>
        <v>#N/A</v>
      </c>
      <c r="K51" s="226" t="e">
        <f t="shared" si="1"/>
        <v>#N/A</v>
      </c>
      <c r="L51" s="44">
        <v>1</v>
      </c>
      <c r="M51" s="233" t="str">
        <f>VLOOKUP(L51,AF5:AG59,2,0)</f>
        <v>王宜柔</v>
      </c>
      <c r="N51" s="234" t="e">
        <f t="shared" ref="N51" si="19">VLOOKUP(M51,$AF$2:$AG$49,2)</f>
        <v>#N/A</v>
      </c>
      <c r="O51" s="235" t="e">
        <f t="shared" ref="O51" si="20">VLOOKUP(N51,$AF$2:$AG$49,2)</f>
        <v>#N/A</v>
      </c>
      <c r="P51" s="7"/>
      <c r="Q51" s="7"/>
      <c r="R51" s="228" t="s">
        <v>32</v>
      </c>
      <c r="S51" s="229"/>
      <c r="T51" s="229"/>
      <c r="U51" s="49" t="s">
        <v>170</v>
      </c>
      <c r="V51" s="231" t="str">
        <f>VLOOKUP(U51,$AF5:$AG59,2,0)</f>
        <v xml:space="preserve"> </v>
      </c>
      <c r="W51" s="231" t="e">
        <f t="shared" si="13"/>
        <v>#N/A</v>
      </c>
      <c r="X51" s="231" t="e">
        <f t="shared" si="14"/>
        <v>#N/A</v>
      </c>
      <c r="Y51" s="48">
        <v>3</v>
      </c>
      <c r="Z51" s="230" t="str">
        <f>VLOOKUP(Y51,AF5:$AG59,2,0)</f>
        <v>江佩真</v>
      </c>
      <c r="AA51" s="230" t="e">
        <f t="shared" si="15"/>
        <v>#N/A</v>
      </c>
      <c r="AB51" s="328" t="e">
        <f t="shared" si="16"/>
        <v>#N/A</v>
      </c>
      <c r="AC51" s="9"/>
      <c r="AD51" s="6"/>
      <c r="AE51" s="10"/>
      <c r="AF51" s="139">
        <v>47</v>
      </c>
      <c r="AG51" s="115" t="s">
        <v>154</v>
      </c>
      <c r="AH51" s="10"/>
      <c r="AI51" s="10"/>
      <c r="AJ51" s="10"/>
    </row>
    <row r="52" spans="1:36" s="14" customFormat="1" ht="30.5" customHeight="1">
      <c r="A52" s="10"/>
      <c r="B52" s="4"/>
      <c r="C52" s="4"/>
      <c r="D52" s="224" t="s">
        <v>14</v>
      </c>
      <c r="E52" s="225"/>
      <c r="F52" s="225"/>
      <c r="G52" s="225"/>
      <c r="H52" s="44">
        <v>2</v>
      </c>
      <c r="I52" s="226" t="str">
        <f>VLOOKUP(H52,$AF5:$AG59,2,0)</f>
        <v>王筠婷</v>
      </c>
      <c r="J52" s="226" t="e">
        <f t="shared" si="0"/>
        <v>#N/A</v>
      </c>
      <c r="K52" s="226" t="e">
        <f t="shared" si="1"/>
        <v>#N/A</v>
      </c>
      <c r="L52" s="44">
        <v>1</v>
      </c>
      <c r="M52" s="233" t="str">
        <f>VLOOKUP(L52,AF5:AG59,2,0)</f>
        <v>王宜柔</v>
      </c>
      <c r="N52" s="234" t="e">
        <f t="shared" ref="N52:N53" si="21">VLOOKUP(M52,$AF$2:$AG$49,2)</f>
        <v>#N/A</v>
      </c>
      <c r="O52" s="235" t="e">
        <f t="shared" ref="O52:O53" si="22">VLOOKUP(N52,$AF$2:$AG$49,2)</f>
        <v>#N/A</v>
      </c>
      <c r="P52" s="7"/>
      <c r="Q52" s="7"/>
      <c r="R52" s="228" t="s">
        <v>26</v>
      </c>
      <c r="S52" s="229"/>
      <c r="T52" s="229"/>
      <c r="U52" s="49">
        <v>4</v>
      </c>
      <c r="V52" s="230" t="str">
        <f>VLOOKUP(U52,$AF5:$AG59,2,0)</f>
        <v>江珮菁</v>
      </c>
      <c r="W52" s="230" t="e">
        <f t="shared" si="13"/>
        <v>#N/A</v>
      </c>
      <c r="X52" s="230" t="e">
        <f t="shared" si="14"/>
        <v>#N/A</v>
      </c>
      <c r="Y52" s="48">
        <v>1</v>
      </c>
      <c r="Z52" s="230" t="str">
        <f>VLOOKUP(Y52,AF5:$AG59,2,0)</f>
        <v>王宜柔</v>
      </c>
      <c r="AA52" s="230" t="e">
        <f t="shared" si="15"/>
        <v>#N/A</v>
      </c>
      <c r="AB52" s="328" t="e">
        <f t="shared" si="16"/>
        <v>#N/A</v>
      </c>
      <c r="AC52" s="9"/>
      <c r="AD52" s="6"/>
      <c r="AE52" s="10"/>
      <c r="AF52" s="139">
        <v>48</v>
      </c>
      <c r="AG52" s="115" t="s">
        <v>155</v>
      </c>
      <c r="AH52" s="10"/>
      <c r="AI52" s="10"/>
      <c r="AJ52" s="10"/>
    </row>
    <row r="53" spans="1:36" ht="30.5" customHeight="1" thickBot="1">
      <c r="A53" s="6"/>
      <c r="B53" s="1"/>
      <c r="C53" s="1"/>
      <c r="D53" s="206" t="s">
        <v>14</v>
      </c>
      <c r="E53" s="207"/>
      <c r="F53" s="207"/>
      <c r="G53" s="207"/>
      <c r="H53" s="45" t="s">
        <v>167</v>
      </c>
      <c r="I53" s="208" t="str">
        <f>VLOOKUP(H53,$AF5:$AG59,2,0)</f>
        <v xml:space="preserve"> </v>
      </c>
      <c r="J53" s="208" t="e">
        <f t="shared" si="0"/>
        <v>#N/A</v>
      </c>
      <c r="K53" s="208" t="e">
        <f t="shared" si="1"/>
        <v>#N/A</v>
      </c>
      <c r="L53" s="45" t="s">
        <v>167</v>
      </c>
      <c r="M53" s="330" t="str">
        <f>VLOOKUP(L53,AF5:AG59,2,0)</f>
        <v xml:space="preserve"> </v>
      </c>
      <c r="N53" s="331" t="e">
        <f t="shared" si="21"/>
        <v>#N/A</v>
      </c>
      <c r="O53" s="332" t="e">
        <f t="shared" si="22"/>
        <v>#N/A</v>
      </c>
      <c r="P53" s="7"/>
      <c r="Q53" s="7"/>
      <c r="R53" s="210" t="s">
        <v>26</v>
      </c>
      <c r="S53" s="211"/>
      <c r="T53" s="211"/>
      <c r="U53" s="50">
        <v>5</v>
      </c>
      <c r="V53" s="329" t="str">
        <f>VLOOKUP(U53,$AF5:$AG59,2,0)</f>
        <v>江紫羽</v>
      </c>
      <c r="W53" s="329" t="e">
        <f t="shared" si="13"/>
        <v>#N/A</v>
      </c>
      <c r="X53" s="329" t="e">
        <f t="shared" si="14"/>
        <v>#N/A</v>
      </c>
      <c r="Y53" s="51">
        <v>1</v>
      </c>
      <c r="Z53" s="212" t="str">
        <f>VLOOKUP(Y53,AF5:$AG59,2,0)</f>
        <v>王宜柔</v>
      </c>
      <c r="AA53" s="212" t="e">
        <f t="shared" si="15"/>
        <v>#N/A</v>
      </c>
      <c r="AB53" s="213" t="e">
        <f t="shared" si="16"/>
        <v>#N/A</v>
      </c>
      <c r="AC53" s="7"/>
      <c r="AD53" s="6"/>
      <c r="AE53" s="6"/>
      <c r="AF53" s="139">
        <v>49</v>
      </c>
      <c r="AG53" s="115" t="s">
        <v>171</v>
      </c>
      <c r="AH53" s="6"/>
      <c r="AI53" s="6"/>
      <c r="AJ53" s="6"/>
    </row>
    <row r="54" spans="1:36" ht="27" customHeight="1" thickTop="1">
      <c r="A54" s="6"/>
      <c r="B54" s="1"/>
      <c r="C54" s="1"/>
      <c r="D54" s="1"/>
      <c r="E54" s="3"/>
      <c r="F54" s="4"/>
      <c r="G54" s="4"/>
      <c r="H54" s="4"/>
      <c r="I54" s="5"/>
      <c r="J54" s="4"/>
      <c r="K54" s="4"/>
      <c r="L54" s="4"/>
      <c r="M54" s="3"/>
      <c r="N54" s="3"/>
      <c r="O54" s="2"/>
      <c r="P54" s="2"/>
      <c r="Q54" s="2"/>
      <c r="R54" s="7"/>
      <c r="S54" s="9"/>
      <c r="T54" s="9"/>
      <c r="U54" s="9"/>
      <c r="V54" s="7"/>
      <c r="W54" s="7"/>
      <c r="X54" s="7"/>
      <c r="Y54" s="7"/>
      <c r="Z54" s="7"/>
      <c r="AA54" s="9"/>
      <c r="AB54" s="9"/>
      <c r="AC54" s="2"/>
      <c r="AD54" s="6"/>
      <c r="AE54" s="6"/>
      <c r="AF54" s="139" t="s">
        <v>166</v>
      </c>
      <c r="AG54" s="115" t="s">
        <v>166</v>
      </c>
      <c r="AH54" s="6"/>
      <c r="AI54" s="6"/>
      <c r="AJ54" s="6"/>
    </row>
    <row r="55" spans="1:36" ht="30.5" customHeight="1">
      <c r="A55" s="6"/>
      <c r="B55" s="1"/>
      <c r="C55" s="1"/>
      <c r="D55" s="1"/>
      <c r="E55" s="3"/>
      <c r="F55" s="4"/>
      <c r="G55" s="4"/>
      <c r="H55" s="4"/>
      <c r="I55" s="5"/>
      <c r="J55" s="4"/>
      <c r="K55" s="4"/>
      <c r="L55" s="4"/>
      <c r="M55" s="3"/>
      <c r="N55" s="3"/>
      <c r="O55" s="2"/>
      <c r="P55" s="2"/>
      <c r="Q55" s="2"/>
      <c r="R55" s="101"/>
      <c r="S55" s="9"/>
      <c r="T55" s="9"/>
      <c r="U55" s="9"/>
      <c r="V55" s="101"/>
      <c r="W55" s="101"/>
      <c r="X55" s="101"/>
      <c r="Y55" s="101"/>
      <c r="Z55" s="101"/>
      <c r="AA55" s="9"/>
      <c r="AB55" s="9"/>
      <c r="AC55" s="2"/>
      <c r="AD55" s="6"/>
      <c r="AE55" s="6"/>
      <c r="AF55" s="139" t="s">
        <v>166</v>
      </c>
      <c r="AG55" s="115" t="s">
        <v>166</v>
      </c>
      <c r="AH55" s="6"/>
      <c r="AI55" s="6"/>
      <c r="AJ55" s="6"/>
    </row>
    <row r="56" spans="1:36" ht="30.5" customHeight="1">
      <c r="A56" s="6"/>
      <c r="B56" s="1"/>
      <c r="C56" s="1"/>
      <c r="D56" s="1"/>
      <c r="E56" s="3"/>
      <c r="F56" s="4"/>
      <c r="G56" s="4"/>
      <c r="H56" s="4"/>
      <c r="I56" s="5"/>
      <c r="J56" s="4"/>
      <c r="K56" s="4"/>
      <c r="L56" s="4"/>
      <c r="M56" s="3"/>
      <c r="N56" s="3"/>
      <c r="O56" s="2"/>
      <c r="P56" s="2"/>
      <c r="Q56" s="2"/>
      <c r="R56" s="101"/>
      <c r="S56" s="9"/>
      <c r="T56" s="9"/>
      <c r="U56" s="9"/>
      <c r="V56" s="101"/>
      <c r="W56" s="101"/>
      <c r="X56" s="101"/>
      <c r="Y56" s="101"/>
      <c r="Z56" s="101"/>
      <c r="AA56" s="9"/>
      <c r="AB56" s="9"/>
      <c r="AC56" s="2"/>
      <c r="AD56" s="6"/>
      <c r="AE56" s="6"/>
      <c r="AF56" s="139" t="s">
        <v>168</v>
      </c>
      <c r="AG56" s="115" t="s">
        <v>166</v>
      </c>
      <c r="AH56" s="6"/>
      <c r="AI56" s="6"/>
      <c r="AJ56" s="6"/>
    </row>
    <row r="57" spans="1:36" ht="30.5" customHeight="1">
      <c r="A57" s="6"/>
      <c r="B57" s="1"/>
      <c r="C57" s="1"/>
      <c r="D57" s="1"/>
      <c r="E57" s="3"/>
      <c r="F57" s="4"/>
      <c r="G57" s="4"/>
      <c r="H57" s="4"/>
      <c r="I57" s="5"/>
      <c r="J57" s="4"/>
      <c r="K57" s="4"/>
      <c r="L57" s="4"/>
      <c r="M57" s="3"/>
      <c r="N57" s="3"/>
      <c r="O57" s="2"/>
      <c r="P57" s="2"/>
      <c r="Q57" s="2"/>
      <c r="R57" s="101"/>
      <c r="S57" s="9"/>
      <c r="T57" s="9"/>
      <c r="U57" s="9"/>
      <c r="V57" s="101"/>
      <c r="W57" s="101"/>
      <c r="X57" s="101"/>
      <c r="Y57" s="101"/>
      <c r="Z57" s="101"/>
      <c r="AA57" s="9"/>
      <c r="AB57" s="9"/>
      <c r="AC57" s="2"/>
      <c r="AD57" s="6"/>
      <c r="AE57" s="6"/>
      <c r="AF57" s="139"/>
      <c r="AG57" s="115"/>
      <c r="AH57" s="6"/>
      <c r="AI57" s="6"/>
      <c r="AJ57" s="6"/>
    </row>
    <row r="58" spans="1:36" ht="29" customHeight="1">
      <c r="A58" s="6"/>
      <c r="B58" s="1"/>
      <c r="C58" s="1"/>
      <c r="D58" s="1"/>
      <c r="E58" s="3"/>
      <c r="F58" s="4"/>
      <c r="G58" s="4"/>
      <c r="H58" s="4"/>
      <c r="I58" s="5"/>
      <c r="J58" s="4"/>
      <c r="K58" s="4"/>
      <c r="L58" s="4"/>
      <c r="M58" s="4"/>
      <c r="N58" s="3"/>
      <c r="O58" s="2"/>
      <c r="P58" s="2"/>
      <c r="Q58" s="2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6"/>
      <c r="AD58" s="6"/>
      <c r="AE58" s="6"/>
      <c r="AF58" s="139"/>
      <c r="AG58" s="115" t="s">
        <v>168</v>
      </c>
      <c r="AH58" s="6"/>
      <c r="AI58" s="6"/>
      <c r="AJ58" s="6"/>
    </row>
    <row r="59" spans="1:36" ht="29.5" customHeight="1" thickBot="1">
      <c r="A59" s="6"/>
      <c r="B59" s="1"/>
      <c r="C59" s="1"/>
      <c r="D59" s="1"/>
      <c r="E59" s="3"/>
      <c r="F59" s="4"/>
      <c r="G59" s="4"/>
      <c r="H59" s="4"/>
      <c r="I59" s="5"/>
      <c r="J59" s="4"/>
      <c r="K59" s="4"/>
      <c r="L59" s="4"/>
      <c r="M59" s="4"/>
      <c r="N59" s="4"/>
      <c r="O59" s="6"/>
      <c r="P59" s="6"/>
      <c r="Q59" s="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6"/>
      <c r="AD59" s="6"/>
      <c r="AE59" s="6"/>
      <c r="AF59" s="140" t="s">
        <v>166</v>
      </c>
      <c r="AG59" s="120" t="s">
        <v>168</v>
      </c>
      <c r="AH59" s="6"/>
      <c r="AI59" s="6"/>
      <c r="AJ59" s="6"/>
    </row>
    <row r="60" spans="1:36" ht="14.5" customHeight="1" thickTop="1">
      <c r="A60" s="6"/>
      <c r="B60" s="1"/>
      <c r="C60" s="1"/>
      <c r="D60" s="1"/>
      <c r="E60" s="3"/>
      <c r="F60" s="4"/>
      <c r="G60" s="4"/>
      <c r="H60" s="4"/>
      <c r="I60" s="5"/>
      <c r="J60" s="4"/>
      <c r="K60" s="4"/>
      <c r="L60" s="4"/>
      <c r="M60" s="4"/>
      <c r="N60" s="4"/>
      <c r="O60" s="6"/>
      <c r="P60" s="6"/>
      <c r="Q60" s="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6"/>
      <c r="AD60" s="6"/>
      <c r="AE60" s="6"/>
      <c r="AF60" s="119"/>
      <c r="AG60" s="121"/>
      <c r="AH60" s="6"/>
      <c r="AI60" s="6"/>
      <c r="AJ60" s="6"/>
    </row>
    <row r="61" spans="1:36" ht="119" customHeight="1" thickTop="1" thickBot="1">
      <c r="A61" s="318" t="s">
        <v>52</v>
      </c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9" t="str">
        <f>R1</f>
        <v>國中部</v>
      </c>
      <c r="S61" s="319"/>
      <c r="T61" s="319"/>
      <c r="U61" s="319"/>
      <c r="V61" s="319" t="str">
        <f>V1</f>
        <v>二年</v>
      </c>
      <c r="W61" s="319"/>
      <c r="X61" s="319"/>
      <c r="Y61" s="319"/>
      <c r="Z61" s="319" t="str">
        <f>Z1</f>
        <v>庚班</v>
      </c>
      <c r="AA61" s="319"/>
      <c r="AB61" s="319"/>
      <c r="AC61" s="319"/>
      <c r="AD61" s="316" t="s">
        <v>175</v>
      </c>
      <c r="AE61" s="316"/>
      <c r="AF61" s="316"/>
      <c r="AG61" s="316"/>
      <c r="AH61" s="110"/>
      <c r="AI61" s="6"/>
      <c r="AJ61" s="6"/>
    </row>
    <row r="62" spans="1:36" ht="40.5" customHeight="1" thickTop="1">
      <c r="A62" s="65"/>
      <c r="B62" s="185" t="s">
        <v>20</v>
      </c>
      <c r="C62" s="186"/>
      <c r="D62" s="186"/>
      <c r="E62" s="187"/>
      <c r="F62" s="191" t="str">
        <f>F2</f>
        <v>Jordan 老師</v>
      </c>
      <c r="G62" s="192"/>
      <c r="H62" s="192"/>
      <c r="I62" s="192"/>
      <c r="J62" s="192"/>
      <c r="K62" s="192"/>
      <c r="L62" s="192"/>
      <c r="M62" s="192"/>
      <c r="N62" s="193"/>
      <c r="O62" s="197" t="s">
        <v>21</v>
      </c>
      <c r="P62" s="198"/>
      <c r="Q62" s="198"/>
      <c r="R62" s="199"/>
      <c r="S62" s="216" t="s">
        <v>56</v>
      </c>
      <c r="T62" s="217"/>
      <c r="U62" s="343">
        <f>U2</f>
        <v>9</v>
      </c>
      <c r="V62" s="343"/>
      <c r="W62" s="217" t="s">
        <v>57</v>
      </c>
      <c r="X62" s="217"/>
      <c r="Y62" s="343">
        <f>Y2</f>
        <v>2</v>
      </c>
      <c r="Z62" s="343"/>
      <c r="AA62" s="217" t="s">
        <v>58</v>
      </c>
      <c r="AB62" s="217"/>
      <c r="AC62" s="217"/>
      <c r="AD62" s="345">
        <f>AD2</f>
        <v>11</v>
      </c>
      <c r="AE62" s="65"/>
      <c r="AF62" s="203" t="s">
        <v>55</v>
      </c>
      <c r="AG62" s="203"/>
      <c r="AH62" s="203"/>
      <c r="AI62" s="6"/>
      <c r="AJ62" s="6"/>
    </row>
    <row r="63" spans="1:36" ht="118" customHeight="1" thickBot="1">
      <c r="A63" s="65"/>
      <c r="B63" s="188"/>
      <c r="C63" s="189"/>
      <c r="D63" s="189"/>
      <c r="E63" s="190"/>
      <c r="F63" s="194"/>
      <c r="G63" s="195"/>
      <c r="H63" s="195"/>
      <c r="I63" s="195"/>
      <c r="J63" s="195"/>
      <c r="K63" s="195"/>
      <c r="L63" s="195"/>
      <c r="M63" s="195"/>
      <c r="N63" s="196"/>
      <c r="O63" s="200"/>
      <c r="P63" s="201"/>
      <c r="Q63" s="201"/>
      <c r="R63" s="202"/>
      <c r="S63" s="218"/>
      <c r="T63" s="219"/>
      <c r="U63" s="344"/>
      <c r="V63" s="344"/>
      <c r="W63" s="219"/>
      <c r="X63" s="219"/>
      <c r="Y63" s="344"/>
      <c r="Z63" s="344"/>
      <c r="AA63" s="219"/>
      <c r="AB63" s="219"/>
      <c r="AC63" s="219"/>
      <c r="AD63" s="346"/>
      <c r="AE63" s="65"/>
      <c r="AF63" s="100" t="s">
        <v>54</v>
      </c>
      <c r="AG63" s="341">
        <f ca="1">NOW()+AM63</f>
        <v>45903.297484953706</v>
      </c>
      <c r="AH63" s="342"/>
      <c r="AI63" s="6"/>
      <c r="AJ63" s="6"/>
    </row>
    <row r="64" spans="1:36" s="60" customFormat="1" ht="55.5" customHeight="1" thickTop="1">
      <c r="A64" s="66"/>
      <c r="B64" s="67"/>
      <c r="C64" s="181" t="str">
        <f>C4</f>
        <v xml:space="preserve"> </v>
      </c>
      <c r="D64" s="182"/>
      <c r="E64" s="183"/>
      <c r="F64" s="68"/>
      <c r="G64" s="181" t="str">
        <f>G4</f>
        <v xml:space="preserve"> </v>
      </c>
      <c r="H64" s="182"/>
      <c r="I64" s="183"/>
      <c r="J64" s="68"/>
      <c r="K64" s="181" t="str">
        <f>K4</f>
        <v xml:space="preserve"> </v>
      </c>
      <c r="L64" s="182"/>
      <c r="M64" s="183"/>
      <c r="N64" s="68"/>
      <c r="O64" s="181" t="str">
        <f>O4</f>
        <v xml:space="preserve"> </v>
      </c>
      <c r="P64" s="182"/>
      <c r="Q64" s="183"/>
      <c r="R64" s="69"/>
      <c r="S64" s="181" t="str">
        <f>S4</f>
        <v xml:space="preserve"> </v>
      </c>
      <c r="T64" s="182"/>
      <c r="U64" s="183"/>
      <c r="V64" s="70"/>
      <c r="W64" s="181" t="str">
        <f>W4</f>
        <v xml:space="preserve"> </v>
      </c>
      <c r="X64" s="182"/>
      <c r="Y64" s="183"/>
      <c r="Z64" s="71"/>
      <c r="AA64" s="181" t="str">
        <f>AA4</f>
        <v xml:space="preserve"> </v>
      </c>
      <c r="AB64" s="182"/>
      <c r="AC64" s="183"/>
      <c r="AD64" s="72"/>
      <c r="AE64" s="66"/>
      <c r="AF64" s="66"/>
      <c r="AG64" s="66"/>
      <c r="AH64" s="66"/>
      <c r="AI64" s="59"/>
      <c r="AJ64" s="59"/>
    </row>
    <row r="65" spans="1:36" s="60" customFormat="1" ht="55.5" customHeight="1" thickBot="1">
      <c r="A65" s="66"/>
      <c r="B65" s="80">
        <v>8</v>
      </c>
      <c r="C65" s="184" t="str">
        <f>LEFT(C5,1)&amp;"○"&amp;RIGHT(C5,1)</f>
        <v xml:space="preserve"> ○ </v>
      </c>
      <c r="D65" s="179"/>
      <c r="E65" s="180"/>
      <c r="F65" s="74"/>
      <c r="G65" s="184" t="str">
        <f>LEFT(G5,1)&amp;"○"&amp;RIGHT(G5,1)</f>
        <v xml:space="preserve"> ○ </v>
      </c>
      <c r="H65" s="179"/>
      <c r="I65" s="180"/>
      <c r="J65" s="74"/>
      <c r="K65" s="184" t="str">
        <f>LEFT(K5,1)&amp;"○"&amp;RIGHT(K5,1)</f>
        <v xml:space="preserve"> ○ </v>
      </c>
      <c r="L65" s="179"/>
      <c r="M65" s="180"/>
      <c r="N65" s="74"/>
      <c r="O65" s="184" t="str">
        <f>LEFT(O5,1)&amp;"○"&amp;RIGHT(O5,1)</f>
        <v xml:space="preserve"> ○ </v>
      </c>
      <c r="P65" s="179"/>
      <c r="Q65" s="180"/>
      <c r="R65" s="74"/>
      <c r="S65" s="184" t="str">
        <f>LEFT(S5,1)&amp;"○"&amp;RIGHT(S5,1)</f>
        <v xml:space="preserve"> ○ </v>
      </c>
      <c r="T65" s="179"/>
      <c r="U65" s="180"/>
      <c r="V65" s="74"/>
      <c r="W65" s="184" t="str">
        <f>LEFT(W5,1)&amp;"○"&amp;RIGHT(W5,1)</f>
        <v xml:space="preserve"> ○ </v>
      </c>
      <c r="X65" s="179"/>
      <c r="Y65" s="180"/>
      <c r="Z65" s="75"/>
      <c r="AA65" s="184" t="str">
        <f>LEFT(AA5,1)&amp;"○"&amp;RIGHT(AA5,1)</f>
        <v xml:space="preserve"> ○ </v>
      </c>
      <c r="AB65" s="179"/>
      <c r="AC65" s="180"/>
      <c r="AD65" s="76"/>
      <c r="AE65" s="66"/>
      <c r="AF65" s="66"/>
      <c r="AG65" s="66"/>
      <c r="AH65" s="66"/>
      <c r="AI65" s="59"/>
      <c r="AJ65" s="59"/>
    </row>
    <row r="66" spans="1:36" s="60" customFormat="1" ht="55.5" customHeight="1" thickBot="1">
      <c r="A66" s="66"/>
      <c r="B66" s="73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8"/>
      <c r="AE66" s="66"/>
      <c r="AF66" s="66"/>
      <c r="AG66" s="66"/>
      <c r="AH66" s="66"/>
      <c r="AI66" s="59"/>
      <c r="AJ66" s="59"/>
    </row>
    <row r="67" spans="1:36" s="60" customFormat="1" ht="55.5" customHeight="1">
      <c r="A67" s="66"/>
      <c r="B67" s="73"/>
      <c r="C67" s="144">
        <f>C7</f>
        <v>2</v>
      </c>
      <c r="D67" s="145"/>
      <c r="E67" s="146"/>
      <c r="F67" s="79"/>
      <c r="G67" s="144">
        <f>G7</f>
        <v>25</v>
      </c>
      <c r="H67" s="145"/>
      <c r="I67" s="146"/>
      <c r="J67" s="79"/>
      <c r="K67" s="144">
        <f>K7</f>
        <v>4</v>
      </c>
      <c r="L67" s="145"/>
      <c r="M67" s="146"/>
      <c r="N67" s="79"/>
      <c r="O67" s="144">
        <f>O7</f>
        <v>5</v>
      </c>
      <c r="P67" s="145"/>
      <c r="Q67" s="146"/>
      <c r="R67" s="79"/>
      <c r="S67" s="172">
        <f>S7</f>
        <v>7</v>
      </c>
      <c r="T67" s="173"/>
      <c r="U67" s="174"/>
      <c r="V67" s="79"/>
      <c r="W67" s="172">
        <f>W7</f>
        <v>9</v>
      </c>
      <c r="X67" s="173"/>
      <c r="Y67" s="174"/>
      <c r="Z67" s="79"/>
      <c r="AA67" s="172">
        <f>AA7</f>
        <v>3</v>
      </c>
      <c r="AB67" s="173"/>
      <c r="AC67" s="174"/>
      <c r="AD67" s="78"/>
      <c r="AE67" s="66"/>
      <c r="AF67" s="66"/>
      <c r="AG67" s="66"/>
      <c r="AH67" s="66"/>
      <c r="AI67" s="59"/>
      <c r="AJ67" s="59"/>
    </row>
    <row r="68" spans="1:36" s="60" customFormat="1" ht="55.5" customHeight="1" thickBot="1">
      <c r="A68" s="66"/>
      <c r="B68" s="80">
        <v>7</v>
      </c>
      <c r="C68" s="175" t="str">
        <f>LEFT(C8,1)&amp;"○"&amp;RIGHT(C8,1)</f>
        <v>王○婷</v>
      </c>
      <c r="D68" s="176"/>
      <c r="E68" s="177"/>
      <c r="F68" s="79"/>
      <c r="G68" s="175" t="str">
        <f>LEFT(G8,1)&amp;"○"&amp;RIGHT(G8,1)</f>
        <v>董○恩</v>
      </c>
      <c r="H68" s="176"/>
      <c r="I68" s="177"/>
      <c r="J68" s="79"/>
      <c r="K68" s="175" t="str">
        <f>LEFT(K8,1)&amp;"○"&amp;RIGHT(K8,1)</f>
        <v>江○菁</v>
      </c>
      <c r="L68" s="176"/>
      <c r="M68" s="177"/>
      <c r="N68" s="79"/>
      <c r="O68" s="175" t="str">
        <f>LEFT(O8,1)&amp;"○"&amp;RIGHT(O8,1)</f>
        <v>江○羽</v>
      </c>
      <c r="P68" s="176"/>
      <c r="Q68" s="177"/>
      <c r="R68" s="79"/>
      <c r="S68" s="178" t="str">
        <f>LEFT(S8,1)&amp;"○"&amp;RIGHT(S8,1)</f>
        <v>呂○妤</v>
      </c>
      <c r="T68" s="179"/>
      <c r="U68" s="180"/>
      <c r="V68" s="79"/>
      <c r="W68" s="178" t="str">
        <f>LEFT(W8,1)&amp;"○"&amp;RIGHT(W8,1)</f>
        <v>張○華</v>
      </c>
      <c r="X68" s="179"/>
      <c r="Y68" s="180"/>
      <c r="Z68" s="79"/>
      <c r="AA68" s="178" t="str">
        <f>LEFT(AA8,1)&amp;"○"&amp;RIGHT(AA8,1)</f>
        <v>江○真</v>
      </c>
      <c r="AB68" s="179"/>
      <c r="AC68" s="180"/>
      <c r="AD68" s="76"/>
      <c r="AE68" s="66"/>
      <c r="AF68" s="66"/>
      <c r="AG68" s="66"/>
      <c r="AH68" s="66"/>
      <c r="AI68" s="59"/>
      <c r="AJ68" s="59"/>
    </row>
    <row r="69" spans="1:36" s="60" customFormat="1" ht="55.5" customHeight="1" thickBot="1">
      <c r="A69" s="66"/>
      <c r="B69" s="73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8"/>
      <c r="AE69" s="66"/>
      <c r="AF69" s="66"/>
      <c r="AG69" s="66"/>
      <c r="AH69" s="66"/>
      <c r="AI69" s="59"/>
      <c r="AJ69" s="59"/>
    </row>
    <row r="70" spans="1:36" s="60" customFormat="1" ht="55.5" customHeight="1">
      <c r="A70" s="66"/>
      <c r="B70" s="73"/>
      <c r="C70" s="144">
        <f>C10</f>
        <v>2</v>
      </c>
      <c r="D70" s="145"/>
      <c r="E70" s="146"/>
      <c r="F70" s="79"/>
      <c r="G70" s="144">
        <f>G7</f>
        <v>25</v>
      </c>
      <c r="H70" s="145"/>
      <c r="I70" s="146"/>
      <c r="J70" s="79"/>
      <c r="K70" s="144">
        <f>K10</f>
        <v>11</v>
      </c>
      <c r="L70" s="145"/>
      <c r="M70" s="146"/>
      <c r="N70" s="79"/>
      <c r="O70" s="144">
        <f>O10</f>
        <v>2</v>
      </c>
      <c r="P70" s="145"/>
      <c r="Q70" s="146"/>
      <c r="R70" s="79"/>
      <c r="S70" s="144">
        <f>S10</f>
        <v>2</v>
      </c>
      <c r="T70" s="145"/>
      <c r="U70" s="146"/>
      <c r="V70" s="79"/>
      <c r="W70" s="144">
        <f>W10</f>
        <v>1</v>
      </c>
      <c r="X70" s="145"/>
      <c r="Y70" s="146"/>
      <c r="Z70" s="79"/>
      <c r="AA70" s="144">
        <f>AA10</f>
        <v>17</v>
      </c>
      <c r="AB70" s="145"/>
      <c r="AC70" s="146"/>
      <c r="AD70" s="78"/>
      <c r="AE70" s="66"/>
      <c r="AF70" s="66"/>
      <c r="AG70" s="66"/>
      <c r="AH70" s="66"/>
      <c r="AI70" s="59"/>
      <c r="AJ70" s="59"/>
    </row>
    <row r="71" spans="1:36" s="60" customFormat="1" ht="55.5" customHeight="1" thickBot="1">
      <c r="A71" s="66"/>
      <c r="B71" s="80">
        <v>6</v>
      </c>
      <c r="C71" s="166" t="str">
        <f>LEFT(C11,1)&amp;"○"&amp;RIGHT(C11,1)</f>
        <v>王○婷</v>
      </c>
      <c r="D71" s="167"/>
      <c r="E71" s="168"/>
      <c r="F71" s="81"/>
      <c r="G71" s="166" t="str">
        <f>LEFT(G11,1)&amp;"○"&amp;RIGHT(G11,1)</f>
        <v>許○琳</v>
      </c>
      <c r="H71" s="167"/>
      <c r="I71" s="168"/>
      <c r="J71" s="81"/>
      <c r="K71" s="166" t="str">
        <f>LEFT(K11,1)&amp;"○"&amp;RIGHT(K11,1)</f>
        <v>許○琳</v>
      </c>
      <c r="L71" s="167"/>
      <c r="M71" s="168"/>
      <c r="N71" s="81"/>
      <c r="O71" s="166" t="str">
        <f>LEFT(O11,1)&amp;"○"&amp;RIGHT(O11,1)</f>
        <v>王○婷</v>
      </c>
      <c r="P71" s="167"/>
      <c r="Q71" s="168"/>
      <c r="R71" s="81"/>
      <c r="S71" s="166" t="str">
        <f>LEFT(S11,1)&amp;"○"&amp;RIGHT(S11,1)</f>
        <v>王○婷</v>
      </c>
      <c r="T71" s="167"/>
      <c r="U71" s="168"/>
      <c r="V71" s="81"/>
      <c r="W71" s="166" t="str">
        <f>LEFT(W11,1)&amp;"○"&amp;RIGHT(W11,1)</f>
        <v>王○柔</v>
      </c>
      <c r="X71" s="167"/>
      <c r="Y71" s="168"/>
      <c r="Z71" s="81"/>
      <c r="AA71" s="166" t="str">
        <f>LEFT(AA11,1)&amp;"○"&amp;RIGHT(AA11,1)</f>
        <v>陳○瑄</v>
      </c>
      <c r="AB71" s="167"/>
      <c r="AC71" s="168"/>
      <c r="AD71" s="76" t="s">
        <v>41</v>
      </c>
      <c r="AE71" s="66"/>
      <c r="AF71" s="66"/>
      <c r="AG71" s="66"/>
      <c r="AH71" s="66"/>
      <c r="AI71" s="59"/>
      <c r="AJ71" s="59"/>
    </row>
    <row r="72" spans="1:36" s="60" customFormat="1" ht="55.5" customHeight="1" thickBot="1">
      <c r="A72" s="66"/>
      <c r="B72" s="73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8"/>
      <c r="AE72" s="66"/>
      <c r="AF72" s="66"/>
      <c r="AG72" s="66"/>
      <c r="AH72" s="66"/>
      <c r="AI72" s="59"/>
      <c r="AJ72" s="59"/>
    </row>
    <row r="73" spans="1:36" s="60" customFormat="1" ht="55.5" customHeight="1">
      <c r="A73" s="66"/>
      <c r="B73" s="73"/>
      <c r="C73" s="169">
        <f>C13</f>
        <v>1</v>
      </c>
      <c r="D73" s="170"/>
      <c r="E73" s="171"/>
      <c r="F73" s="82"/>
      <c r="G73" s="169">
        <f>G13</f>
        <v>1</v>
      </c>
      <c r="H73" s="170"/>
      <c r="I73" s="171"/>
      <c r="J73" s="82"/>
      <c r="K73" s="169">
        <f>K13</f>
        <v>1</v>
      </c>
      <c r="L73" s="170"/>
      <c r="M73" s="171"/>
      <c r="N73" s="82"/>
      <c r="O73" s="169">
        <f>O13</f>
        <v>1</v>
      </c>
      <c r="P73" s="170"/>
      <c r="Q73" s="171"/>
      <c r="R73" s="82"/>
      <c r="S73" s="169">
        <f>S13</f>
        <v>9</v>
      </c>
      <c r="T73" s="170"/>
      <c r="U73" s="171"/>
      <c r="V73" s="82"/>
      <c r="W73" s="169">
        <f>W13</f>
        <v>5</v>
      </c>
      <c r="X73" s="170"/>
      <c r="Y73" s="171"/>
      <c r="Z73" s="82"/>
      <c r="AA73" s="169">
        <f>AA13</f>
        <v>1</v>
      </c>
      <c r="AB73" s="170"/>
      <c r="AC73" s="171"/>
      <c r="AD73" s="78"/>
      <c r="AE73" s="66"/>
      <c r="AF73" s="66"/>
      <c r="AG73" s="66"/>
      <c r="AH73" s="66"/>
      <c r="AI73" s="59"/>
      <c r="AJ73" s="59"/>
    </row>
    <row r="74" spans="1:36" s="60" customFormat="1" ht="55.5" customHeight="1" thickBot="1">
      <c r="A74" s="66"/>
      <c r="B74" s="80">
        <v>5</v>
      </c>
      <c r="C74" s="166" t="str">
        <f>LEFT(C14,1)&amp;"○"&amp;RIGHT(C14,1)</f>
        <v>王○柔</v>
      </c>
      <c r="D74" s="167"/>
      <c r="E74" s="168"/>
      <c r="F74" s="81"/>
      <c r="G74" s="166" t="str">
        <f>LEFT(G14,1)&amp;"○"&amp;RIGHT(G14,1)</f>
        <v>王○柔</v>
      </c>
      <c r="H74" s="167"/>
      <c r="I74" s="168"/>
      <c r="J74" s="81"/>
      <c r="K74" s="166" t="str">
        <f>LEFT(K14,1)&amp;"○"&amp;RIGHT(K14,1)</f>
        <v>王○柔</v>
      </c>
      <c r="L74" s="167"/>
      <c r="M74" s="168"/>
      <c r="N74" s="81"/>
      <c r="O74" s="166" t="str">
        <f>LEFT(O14,1)&amp;"○"&amp;RIGHT(O14,1)</f>
        <v>王○柔</v>
      </c>
      <c r="P74" s="167"/>
      <c r="Q74" s="168"/>
      <c r="R74" s="81"/>
      <c r="S74" s="166" t="str">
        <f>LEFT(S14,1)&amp;"○"&amp;RIGHT(S14,1)</f>
        <v>張○華</v>
      </c>
      <c r="T74" s="167"/>
      <c r="U74" s="168"/>
      <c r="V74" s="81"/>
      <c r="W74" s="166" t="str">
        <f>LEFT(W14,1)&amp;"○"&amp;RIGHT(W14,1)</f>
        <v>江○羽</v>
      </c>
      <c r="X74" s="167"/>
      <c r="Y74" s="168"/>
      <c r="Z74" s="81"/>
      <c r="AA74" s="166" t="str">
        <f>LEFT(AA14,1)&amp;"○"&amp;RIGHT(AA14,1)</f>
        <v>王○柔</v>
      </c>
      <c r="AB74" s="167"/>
      <c r="AC74" s="168"/>
      <c r="AD74" s="76"/>
      <c r="AE74" s="66"/>
      <c r="AF74" s="66"/>
      <c r="AG74" s="66"/>
      <c r="AH74" s="66"/>
      <c r="AI74" s="59"/>
      <c r="AJ74" s="59"/>
    </row>
    <row r="75" spans="1:36" s="60" customFormat="1" ht="55.5" customHeight="1" thickBot="1">
      <c r="A75" s="66"/>
      <c r="B75" s="73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8"/>
      <c r="AE75" s="66"/>
      <c r="AF75" s="66"/>
      <c r="AG75" s="66"/>
      <c r="AH75" s="66"/>
      <c r="AI75" s="59"/>
      <c r="AJ75" s="59"/>
    </row>
    <row r="76" spans="1:36" s="60" customFormat="1" ht="55.5" customHeight="1">
      <c r="A76" s="66"/>
      <c r="B76" s="73"/>
      <c r="C76" s="169">
        <f>C16</f>
        <v>1</v>
      </c>
      <c r="D76" s="170"/>
      <c r="E76" s="171"/>
      <c r="F76" s="82"/>
      <c r="G76" s="169">
        <f>G16</f>
        <v>5</v>
      </c>
      <c r="H76" s="170"/>
      <c r="I76" s="171"/>
      <c r="J76" s="82"/>
      <c r="K76" s="169">
        <f>K16</f>
        <v>2</v>
      </c>
      <c r="L76" s="170"/>
      <c r="M76" s="171"/>
      <c r="N76" s="82"/>
      <c r="O76" s="169" t="str">
        <f>O16</f>
        <v xml:space="preserve"> </v>
      </c>
      <c r="P76" s="170"/>
      <c r="Q76" s="171"/>
      <c r="R76" s="82"/>
      <c r="S76" s="169">
        <f>S16</f>
        <v>1</v>
      </c>
      <c r="T76" s="170"/>
      <c r="U76" s="171"/>
      <c r="V76" s="82"/>
      <c r="W76" s="169">
        <f>W16</f>
        <v>1</v>
      </c>
      <c r="X76" s="170"/>
      <c r="Y76" s="171"/>
      <c r="Z76" s="82"/>
      <c r="AA76" s="169">
        <f>AA16</f>
        <v>1</v>
      </c>
      <c r="AB76" s="170"/>
      <c r="AC76" s="171"/>
      <c r="AD76" s="78"/>
      <c r="AE76" s="66"/>
      <c r="AF76" s="66"/>
      <c r="AG76" s="66"/>
      <c r="AH76" s="66"/>
      <c r="AI76" s="59"/>
      <c r="AJ76" s="59"/>
    </row>
    <row r="77" spans="1:36" s="60" customFormat="1" ht="55.5" customHeight="1" thickBot="1">
      <c r="A77" s="66"/>
      <c r="B77" s="80">
        <v>4</v>
      </c>
      <c r="C77" s="166" t="str">
        <f>LEFT(C17,1)&amp;"○"&amp;RIGHT(C17,1)</f>
        <v>王○柔</v>
      </c>
      <c r="D77" s="167"/>
      <c r="E77" s="168"/>
      <c r="F77" s="81"/>
      <c r="G77" s="166" t="str">
        <f>LEFT(G17,1)&amp;"○"&amp;RIGHT(G17,1)</f>
        <v>江○羽</v>
      </c>
      <c r="H77" s="167"/>
      <c r="I77" s="168"/>
      <c r="J77" s="81"/>
      <c r="K77" s="166" t="str">
        <f>LEFT(K17,1)&amp;"○"&amp;RIGHT(K17,1)</f>
        <v>王○婷</v>
      </c>
      <c r="L77" s="167"/>
      <c r="M77" s="168"/>
      <c r="N77" s="81"/>
      <c r="O77" s="166" t="str">
        <f>LEFT(O17,1)&amp;"○"&amp;RIGHT(O17,1)</f>
        <v xml:space="preserve"> ○ </v>
      </c>
      <c r="P77" s="167"/>
      <c r="Q77" s="168"/>
      <c r="R77" s="81"/>
      <c r="S77" s="166" t="str">
        <f>LEFT(S17,1)&amp;"○"&amp;RIGHT(S17,1)</f>
        <v>王○柔</v>
      </c>
      <c r="T77" s="167"/>
      <c r="U77" s="168"/>
      <c r="V77" s="81"/>
      <c r="W77" s="166" t="str">
        <f>LEFT(W17,1)&amp;"○"&amp;RIGHT(W17,1)</f>
        <v>王○柔</v>
      </c>
      <c r="X77" s="167"/>
      <c r="Y77" s="168"/>
      <c r="Z77" s="81"/>
      <c r="AA77" s="166" t="str">
        <f>LEFT(AA17,1)&amp;"○"&amp;RIGHT(AA17,1)</f>
        <v>王○柔</v>
      </c>
      <c r="AB77" s="167"/>
      <c r="AC77" s="168"/>
      <c r="AD77" s="76" t="s">
        <v>42</v>
      </c>
      <c r="AE77" s="66"/>
      <c r="AF77" s="66"/>
      <c r="AG77" s="66"/>
      <c r="AH77" s="66"/>
      <c r="AI77" s="59"/>
      <c r="AJ77" s="59"/>
    </row>
    <row r="78" spans="1:36" s="60" customFormat="1" ht="55.5" customHeight="1" thickBot="1">
      <c r="A78" s="66"/>
      <c r="B78" s="73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8"/>
      <c r="AE78" s="66"/>
      <c r="AF78" s="66"/>
      <c r="AG78" s="66"/>
      <c r="AH78" s="66"/>
      <c r="AI78" s="59"/>
      <c r="AJ78" s="59"/>
    </row>
    <row r="79" spans="1:36" s="60" customFormat="1" ht="55.5" customHeight="1">
      <c r="A79" s="66"/>
      <c r="B79" s="73"/>
      <c r="C79" s="144">
        <f>C19</f>
        <v>1</v>
      </c>
      <c r="D79" s="145"/>
      <c r="E79" s="146"/>
      <c r="F79" s="79"/>
      <c r="G79" s="144">
        <f>G19</f>
        <v>1</v>
      </c>
      <c r="H79" s="145"/>
      <c r="I79" s="146"/>
      <c r="J79" s="79"/>
      <c r="K79" s="144">
        <f>K19</f>
        <v>1</v>
      </c>
      <c r="L79" s="145"/>
      <c r="M79" s="146"/>
      <c r="N79" s="79"/>
      <c r="O79" s="144">
        <f>O19</f>
        <v>2</v>
      </c>
      <c r="P79" s="145"/>
      <c r="Q79" s="146"/>
      <c r="R79" s="79"/>
      <c r="S79" s="144">
        <f>S19</f>
        <v>2</v>
      </c>
      <c r="T79" s="145"/>
      <c r="U79" s="146"/>
      <c r="V79" s="79"/>
      <c r="W79" s="144">
        <f>W19</f>
        <v>1</v>
      </c>
      <c r="X79" s="145"/>
      <c r="Y79" s="146"/>
      <c r="Z79" s="79"/>
      <c r="AA79" s="144">
        <f>AA19</f>
        <v>1</v>
      </c>
      <c r="AB79" s="145"/>
      <c r="AC79" s="146"/>
      <c r="AD79" s="83"/>
      <c r="AE79" s="66"/>
      <c r="AF79" s="66"/>
      <c r="AG79" s="66"/>
      <c r="AH79" s="66"/>
      <c r="AI79" s="59"/>
      <c r="AJ79" s="59"/>
    </row>
    <row r="80" spans="1:36" s="60" customFormat="1" ht="55.5" customHeight="1" thickBot="1">
      <c r="A80" s="66"/>
      <c r="B80" s="80">
        <v>3</v>
      </c>
      <c r="C80" s="166" t="str">
        <f>LEFT(C20,1)&amp;"○"&amp;RIGHT(C20,1)</f>
        <v>王○柔</v>
      </c>
      <c r="D80" s="167"/>
      <c r="E80" s="168"/>
      <c r="F80" s="81"/>
      <c r="G80" s="166" t="str">
        <f>LEFT(G20,1)&amp;"○"&amp;RIGHT(G20,1)</f>
        <v>王○柔</v>
      </c>
      <c r="H80" s="167"/>
      <c r="I80" s="168"/>
      <c r="J80" s="81"/>
      <c r="K80" s="166" t="str">
        <f>LEFT(K20,1)&amp;"○"&amp;RIGHT(K20,1)</f>
        <v>王○柔</v>
      </c>
      <c r="L80" s="167"/>
      <c r="M80" s="168"/>
      <c r="N80" s="81"/>
      <c r="O80" s="166" t="str">
        <f>LEFT(O20,1)&amp;"○"&amp;RIGHT(O20,1)</f>
        <v>王○婷</v>
      </c>
      <c r="P80" s="167"/>
      <c r="Q80" s="168"/>
      <c r="R80" s="81"/>
      <c r="S80" s="166" t="str">
        <f>LEFT(S20,1)&amp;"○"&amp;RIGHT(S20,1)</f>
        <v>王○婷</v>
      </c>
      <c r="T80" s="167"/>
      <c r="U80" s="168"/>
      <c r="V80" s="81"/>
      <c r="W80" s="166" t="str">
        <f>LEFT(W20,1)&amp;"○"&amp;RIGHT(W20,1)</f>
        <v>王○柔</v>
      </c>
      <c r="X80" s="167"/>
      <c r="Y80" s="168"/>
      <c r="Z80" s="81"/>
      <c r="AA80" s="166" t="str">
        <f>LEFT(AA20,1)&amp;"○"&amp;RIGHT(AA20,1)</f>
        <v>王○柔</v>
      </c>
      <c r="AB80" s="167"/>
      <c r="AC80" s="168"/>
      <c r="AD80" s="76"/>
      <c r="AE80" s="66"/>
      <c r="AF80" s="66"/>
      <c r="AG80" s="66"/>
      <c r="AH80" s="66"/>
      <c r="AI80" s="59"/>
      <c r="AJ80" s="59"/>
    </row>
    <row r="81" spans="1:36" s="60" customFormat="1" ht="55.5" customHeight="1" thickBot="1">
      <c r="A81" s="66"/>
      <c r="B81" s="73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8"/>
      <c r="AE81" s="66"/>
      <c r="AF81" s="66"/>
      <c r="AG81" s="66"/>
      <c r="AH81" s="66"/>
      <c r="AI81" s="59"/>
      <c r="AJ81" s="59"/>
    </row>
    <row r="82" spans="1:36" s="60" customFormat="1" ht="55.5" customHeight="1">
      <c r="A82" s="66"/>
      <c r="B82" s="73"/>
      <c r="C82" s="144">
        <f>C22</f>
        <v>1</v>
      </c>
      <c r="D82" s="145"/>
      <c r="E82" s="146"/>
      <c r="F82" s="79"/>
      <c r="G82" s="144">
        <f>G22</f>
        <v>1</v>
      </c>
      <c r="H82" s="145"/>
      <c r="I82" s="146"/>
      <c r="J82" s="79"/>
      <c r="K82" s="144">
        <f>K22</f>
        <v>1</v>
      </c>
      <c r="L82" s="145"/>
      <c r="M82" s="146"/>
      <c r="N82" s="79"/>
      <c r="O82" s="144">
        <f>O22</f>
        <v>1</v>
      </c>
      <c r="P82" s="145"/>
      <c r="Q82" s="146"/>
      <c r="R82" s="79"/>
      <c r="S82" s="144">
        <f>S22</f>
        <v>1</v>
      </c>
      <c r="T82" s="145"/>
      <c r="U82" s="146"/>
      <c r="V82" s="79"/>
      <c r="W82" s="144">
        <f>W22</f>
        <v>1</v>
      </c>
      <c r="X82" s="145"/>
      <c r="Y82" s="146"/>
      <c r="Z82" s="79"/>
      <c r="AA82" s="144">
        <f>AA22</f>
        <v>1</v>
      </c>
      <c r="AB82" s="145"/>
      <c r="AC82" s="146"/>
      <c r="AD82" s="78"/>
      <c r="AE82" s="66"/>
      <c r="AF82" s="66"/>
      <c r="AG82" s="66"/>
      <c r="AH82" s="66"/>
      <c r="AI82" s="59"/>
      <c r="AJ82" s="59"/>
    </row>
    <row r="83" spans="1:36" s="60" customFormat="1" ht="55.5" customHeight="1" thickBot="1">
      <c r="A83" s="66"/>
      <c r="B83" s="80">
        <v>2</v>
      </c>
      <c r="C83" s="166" t="str">
        <f>LEFT(C23,1)&amp;"○"&amp;RIGHT(C23,1)</f>
        <v>王○柔</v>
      </c>
      <c r="D83" s="167"/>
      <c r="E83" s="168"/>
      <c r="F83" s="81"/>
      <c r="G83" s="166" t="str">
        <f>LEFT(G23,1)&amp;"○"&amp;RIGHT(G23,1)</f>
        <v>王○柔</v>
      </c>
      <c r="H83" s="167"/>
      <c r="I83" s="168"/>
      <c r="J83" s="81"/>
      <c r="K83" s="166" t="str">
        <f>LEFT(K23,1)&amp;"○"&amp;RIGHT(K23,1)</f>
        <v>王○柔</v>
      </c>
      <c r="L83" s="167"/>
      <c r="M83" s="168"/>
      <c r="N83" s="81"/>
      <c r="O83" s="166" t="str">
        <f>LEFT(O23,1)&amp;"○"&amp;RIGHT(O23,1)</f>
        <v>王○柔</v>
      </c>
      <c r="P83" s="167"/>
      <c r="Q83" s="168"/>
      <c r="R83" s="81"/>
      <c r="S83" s="166" t="str">
        <f>LEFT(S23,1)&amp;"○"&amp;RIGHT(S23,1)</f>
        <v>王○柔</v>
      </c>
      <c r="T83" s="167"/>
      <c r="U83" s="168"/>
      <c r="V83" s="81"/>
      <c r="W83" s="166" t="str">
        <f>LEFT(W23,1)&amp;"○"&amp;RIGHT(W23,1)</f>
        <v>王○柔</v>
      </c>
      <c r="X83" s="167"/>
      <c r="Y83" s="168"/>
      <c r="Z83" s="81"/>
      <c r="AA83" s="166" t="str">
        <f>LEFT(AA23,1)&amp;"○"&amp;RIGHT(AA23,1)</f>
        <v>王○柔</v>
      </c>
      <c r="AB83" s="167"/>
      <c r="AC83" s="168"/>
      <c r="AD83" s="76" t="s">
        <v>43</v>
      </c>
      <c r="AE83" s="66"/>
      <c r="AF83" s="66"/>
      <c r="AG83" s="66"/>
      <c r="AH83" s="66"/>
      <c r="AI83" s="59"/>
      <c r="AJ83" s="59"/>
    </row>
    <row r="84" spans="1:36" s="60" customFormat="1" ht="55.5" customHeight="1" thickBot="1">
      <c r="A84" s="66"/>
      <c r="B84" s="73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8"/>
      <c r="AE84" s="66"/>
      <c r="AF84" s="66"/>
      <c r="AG84" s="66"/>
      <c r="AH84" s="66"/>
      <c r="AI84" s="59"/>
      <c r="AJ84" s="59"/>
    </row>
    <row r="85" spans="1:36" s="60" customFormat="1" ht="55.5" customHeight="1">
      <c r="A85" s="66"/>
      <c r="B85" s="73"/>
      <c r="C85" s="144">
        <f>C25</f>
        <v>29</v>
      </c>
      <c r="D85" s="145"/>
      <c r="E85" s="146"/>
      <c r="F85" s="79"/>
      <c r="G85" s="144">
        <f>G25</f>
        <v>25</v>
      </c>
      <c r="H85" s="145"/>
      <c r="I85" s="146"/>
      <c r="J85" s="79"/>
      <c r="K85" s="144">
        <f>K25</f>
        <v>26</v>
      </c>
      <c r="L85" s="145"/>
      <c r="M85" s="146"/>
      <c r="N85" s="79"/>
      <c r="O85" s="144">
        <f>O25</f>
        <v>22</v>
      </c>
      <c r="P85" s="145"/>
      <c r="Q85" s="146"/>
      <c r="R85" s="79"/>
      <c r="S85" s="144">
        <f>S25</f>
        <v>27</v>
      </c>
      <c r="T85" s="145"/>
      <c r="U85" s="146"/>
      <c r="V85" s="79"/>
      <c r="W85" s="144">
        <f>W25</f>
        <v>45</v>
      </c>
      <c r="X85" s="145"/>
      <c r="Y85" s="146"/>
      <c r="Z85" s="79"/>
      <c r="AA85" s="144">
        <f>AA25</f>
        <v>5</v>
      </c>
      <c r="AB85" s="145"/>
      <c r="AC85" s="146"/>
      <c r="AD85" s="78"/>
      <c r="AE85" s="66"/>
      <c r="AF85" s="66"/>
      <c r="AG85" s="66"/>
      <c r="AH85" s="66"/>
      <c r="AI85" s="59"/>
      <c r="AJ85" s="59"/>
    </row>
    <row r="86" spans="1:36" ht="55.5" customHeight="1" thickBot="1">
      <c r="A86" s="65"/>
      <c r="B86" s="102">
        <v>1</v>
      </c>
      <c r="C86" s="141" t="str">
        <f>LEFT(C26,1)&amp;"○"&amp;RIGHT(C26,1)</f>
        <v>蔡○珊</v>
      </c>
      <c r="D86" s="142"/>
      <c r="E86" s="143"/>
      <c r="F86" s="64"/>
      <c r="G86" s="141" t="str">
        <f>LEFT(G26,1)&amp;"○"&amp;RIGHT(G26,1)</f>
        <v>董○恩</v>
      </c>
      <c r="H86" s="142"/>
      <c r="I86" s="143"/>
      <c r="J86" s="64"/>
      <c r="K86" s="141" t="str">
        <f>LEFT(K26,1)&amp;"○"&amp;RIGHT(K26,1)</f>
        <v>劉○芃</v>
      </c>
      <c r="L86" s="142"/>
      <c r="M86" s="143"/>
      <c r="N86" s="64"/>
      <c r="O86" s="141" t="str">
        <f>LEFT(O26,1)&amp;"○"&amp;RIGHT(O26,1)</f>
        <v>黃○瑄</v>
      </c>
      <c r="P86" s="142"/>
      <c r="Q86" s="143"/>
      <c r="R86" s="64"/>
      <c r="S86" s="141" t="str">
        <f>LEFT(S26,1)&amp;"○"&amp;RIGHT(S26,1)</f>
        <v>蔡○熏</v>
      </c>
      <c r="T86" s="142"/>
      <c r="U86" s="143"/>
      <c r="V86" s="64"/>
      <c r="W86" s="141" t="str">
        <f>LEFT(W26,1)&amp;"○"&amp;RIGHT(W26,1)</f>
        <v>謝○遙</v>
      </c>
      <c r="X86" s="142"/>
      <c r="Y86" s="143"/>
      <c r="Z86" s="64"/>
      <c r="AA86" s="141" t="str">
        <f>LEFT(AA26,1)&amp;"○"&amp;RIGHT(AA26,1)</f>
        <v>江○羽</v>
      </c>
      <c r="AB86" s="142"/>
      <c r="AC86" s="143"/>
      <c r="AD86" s="84"/>
      <c r="AE86" s="65"/>
      <c r="AF86" s="65"/>
      <c r="AG86" s="65"/>
      <c r="AH86" s="65"/>
      <c r="AI86" s="6"/>
      <c r="AJ86" s="6"/>
    </row>
    <row r="87" spans="1:36" ht="15.9" customHeight="1" thickBot="1">
      <c r="A87" s="6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65"/>
      <c r="AF87" s="65"/>
      <c r="AG87" s="65"/>
      <c r="AH87" s="65"/>
      <c r="AI87" s="6"/>
      <c r="AJ87" s="6"/>
    </row>
    <row r="88" spans="1:36" ht="33" customHeight="1" thickBot="1">
      <c r="A88" s="65"/>
      <c r="B88" s="85"/>
      <c r="C88" s="153" t="str">
        <f>C28</f>
        <v>第7排</v>
      </c>
      <c r="D88" s="154"/>
      <c r="E88" s="155"/>
      <c r="F88" s="88"/>
      <c r="G88" s="153" t="str">
        <f>G28</f>
        <v>第6排</v>
      </c>
      <c r="H88" s="154"/>
      <c r="I88" s="155"/>
      <c r="J88" s="88"/>
      <c r="K88" s="153" t="str">
        <f>K28</f>
        <v>第5排</v>
      </c>
      <c r="L88" s="154"/>
      <c r="M88" s="155"/>
      <c r="N88" s="88"/>
      <c r="O88" s="153" t="str">
        <f>O28</f>
        <v>第4排</v>
      </c>
      <c r="P88" s="154"/>
      <c r="Q88" s="155"/>
      <c r="R88" s="88"/>
      <c r="S88" s="153" t="str">
        <f>S28</f>
        <v>第3排</v>
      </c>
      <c r="T88" s="154"/>
      <c r="U88" s="155"/>
      <c r="V88" s="88"/>
      <c r="W88" s="153" t="str">
        <f>W28</f>
        <v>第2排</v>
      </c>
      <c r="X88" s="154"/>
      <c r="Y88" s="155"/>
      <c r="Z88" s="88"/>
      <c r="AA88" s="153" t="str">
        <f>AA28</f>
        <v>第1排</v>
      </c>
      <c r="AB88" s="154"/>
      <c r="AC88" s="155"/>
      <c r="AD88" s="89"/>
      <c r="AE88" s="65"/>
      <c r="AF88" s="65"/>
      <c r="AG88" s="65"/>
      <c r="AH88" s="65"/>
      <c r="AI88" s="6"/>
      <c r="AJ88" s="6"/>
    </row>
    <row r="89" spans="1:36" ht="15.9" customHeight="1">
      <c r="A89" s="65"/>
      <c r="B89" s="85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89"/>
      <c r="AE89" s="65"/>
      <c r="AF89" s="65"/>
      <c r="AG89" s="65"/>
      <c r="AH89" s="65"/>
      <c r="AI89" s="6"/>
      <c r="AJ89" s="6"/>
    </row>
    <row r="90" spans="1:36" ht="15.9" customHeight="1" thickBot="1">
      <c r="A90" s="65"/>
      <c r="B90" s="85"/>
      <c r="C90" s="91"/>
      <c r="D90" s="91"/>
      <c r="E90" s="91"/>
      <c r="F90" s="91"/>
      <c r="G90" s="156"/>
      <c r="H90" s="156"/>
      <c r="I90" s="156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56"/>
      <c r="X90" s="156"/>
      <c r="Y90" s="156"/>
      <c r="Z90" s="91"/>
      <c r="AA90" s="91"/>
      <c r="AB90" s="91"/>
      <c r="AC90" s="91"/>
      <c r="AD90" s="89"/>
      <c r="AE90" s="65"/>
      <c r="AF90" s="65"/>
      <c r="AG90" s="65"/>
      <c r="AH90" s="65"/>
      <c r="AI90" s="6"/>
      <c r="AJ90" s="6"/>
    </row>
    <row r="91" spans="1:36" ht="15.9" customHeight="1" thickTop="1" thickBot="1">
      <c r="A91" s="65"/>
      <c r="B91" s="85"/>
      <c r="C91" s="91"/>
      <c r="D91" s="91"/>
      <c r="E91" s="91"/>
      <c r="F91" s="91"/>
      <c r="G91" s="156"/>
      <c r="H91" s="156"/>
      <c r="I91" s="156"/>
      <c r="J91" s="91"/>
      <c r="K91" s="157" t="s">
        <v>4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9"/>
      <c r="V91" s="91"/>
      <c r="W91" s="156"/>
      <c r="X91" s="156"/>
      <c r="Y91" s="156"/>
      <c r="Z91" s="91"/>
      <c r="AA91" s="91"/>
      <c r="AB91" s="91"/>
      <c r="AC91" s="91"/>
      <c r="AD91" s="89"/>
      <c r="AE91" s="65"/>
      <c r="AF91" s="65"/>
      <c r="AG91" s="65"/>
      <c r="AH91" s="65"/>
      <c r="AI91" s="6"/>
      <c r="AJ91" s="6"/>
    </row>
    <row r="92" spans="1:36" ht="33" customHeight="1" thickBot="1">
      <c r="A92" s="65"/>
      <c r="B92" s="116"/>
      <c r="E92" s="92"/>
      <c r="F92" s="92"/>
      <c r="G92" s="92"/>
      <c r="H92" s="92"/>
      <c r="I92" s="92"/>
      <c r="J92" s="92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2"/>
      <c r="V92" s="92"/>
      <c r="W92" s="92"/>
      <c r="X92" s="92"/>
      <c r="Y92" s="92"/>
      <c r="Z92" s="92"/>
      <c r="AA92" s="93"/>
      <c r="AB92" s="147" t="s">
        <v>5</v>
      </c>
      <c r="AC92" s="148"/>
      <c r="AD92" s="347"/>
      <c r="AE92" s="65"/>
      <c r="AF92" s="65"/>
      <c r="AG92" s="65"/>
      <c r="AH92" s="65"/>
      <c r="AI92" s="6"/>
      <c r="AJ92" s="6"/>
    </row>
    <row r="93" spans="1:36" ht="15.9" customHeight="1" thickBot="1">
      <c r="A93" s="65"/>
      <c r="B93" s="85"/>
      <c r="C93" s="92"/>
      <c r="D93" s="92"/>
      <c r="E93" s="92"/>
      <c r="F93" s="92"/>
      <c r="G93" s="94"/>
      <c r="H93" s="94"/>
      <c r="I93" s="94"/>
      <c r="J93" s="92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5"/>
      <c r="V93" s="92"/>
      <c r="W93" s="94"/>
      <c r="X93" s="94"/>
      <c r="Y93" s="94"/>
      <c r="Z93" s="92"/>
      <c r="AA93" s="95"/>
      <c r="AB93" s="95"/>
      <c r="AC93" s="95"/>
      <c r="AD93" s="89"/>
      <c r="AE93" s="65"/>
      <c r="AF93" s="65"/>
      <c r="AG93" s="65"/>
      <c r="AH93" s="65"/>
      <c r="AI93" s="6"/>
      <c r="AJ93" s="6"/>
    </row>
    <row r="94" spans="1:36" ht="15.9" customHeight="1" thickTop="1" thickBot="1">
      <c r="A94" s="65"/>
      <c r="B94" s="96"/>
      <c r="C94" s="97"/>
      <c r="D94" s="97"/>
      <c r="E94" s="97"/>
      <c r="F94" s="97"/>
      <c r="G94" s="97"/>
      <c r="H94" s="97"/>
      <c r="I94" s="97"/>
      <c r="J94" s="97"/>
      <c r="K94" s="98"/>
      <c r="L94" s="98"/>
      <c r="M94" s="98"/>
      <c r="N94" s="97"/>
      <c r="O94" s="97"/>
      <c r="P94" s="97"/>
      <c r="Q94" s="97"/>
      <c r="R94" s="97"/>
      <c r="S94" s="98"/>
      <c r="T94" s="98"/>
      <c r="U94" s="98"/>
      <c r="V94" s="97"/>
      <c r="W94" s="97"/>
      <c r="X94" s="97"/>
      <c r="Y94" s="97"/>
      <c r="Z94" s="97"/>
      <c r="AA94" s="98"/>
      <c r="AB94" s="98"/>
      <c r="AC94" s="98"/>
      <c r="AD94" s="99"/>
      <c r="AE94" s="65"/>
      <c r="AF94" s="65"/>
      <c r="AG94" s="65"/>
      <c r="AH94" s="65"/>
      <c r="AI94" s="6"/>
      <c r="AJ94" s="6"/>
    </row>
    <row r="95" spans="1:36" ht="15.9" customHeight="1" thickTop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5.9" customHeight="1">
      <c r="A96" s="6"/>
      <c r="B96" s="6"/>
      <c r="C96" s="6"/>
      <c r="D96" s="6"/>
      <c r="E96" s="6"/>
      <c r="F96" s="6"/>
      <c r="G96" s="150" t="s">
        <v>44</v>
      </c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.9" customHeight="1">
      <c r="A97" s="6"/>
      <c r="B97" s="6"/>
      <c r="C97" s="6"/>
      <c r="D97" s="6"/>
      <c r="E97" s="6"/>
      <c r="F97" s="6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5.9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I98" s="6"/>
      <c r="AJ98" s="6"/>
    </row>
    <row r="99" spans="1:36" ht="15.9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15.9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5.9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5.9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5.9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5.9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5.9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5.9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5.9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15.9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5.9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5.9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ht="15.9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9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15.9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5.9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5.9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5.9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5.9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5.9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15.9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ht="15.9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ht="15.9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5.9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5.9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ht="15.9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15.9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5.9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ht="15.9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ht="15.9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15.9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.9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5.9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5.9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5.9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15.9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ht="15.9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ht="15.9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ht="15.9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ht="15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5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5.9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5.9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.9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ht="15.9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ht="15.9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ht="15.9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ht="15.9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ht="15.9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ht="15.9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ht="15.9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5.9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15.9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15.9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15.9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15.9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5.9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15.9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15.9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15.9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15.9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15.9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ht="15.9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ht="15.9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ht="15.9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15.9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15.9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ht="15.9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ht="15.9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ht="15.9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ht="15.9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ht="15.9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ht="15.9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ht="15.9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ht="15.9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ht="15.9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ht="15.9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ht="15.9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ht="15.9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ht="15.9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ht="15.9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ht="15.9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ht="15.9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ht="15.9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ht="15.9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ht="15.9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ht="15.9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ht="15.9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ht="15.9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ht="15.9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ht="15.9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ht="15.9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ht="15.9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ht="15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ht="15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ht="15.9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ht="15.9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ht="15.9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ht="15.9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ht="15.9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ht="15.9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ht="15.9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ht="15.9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ht="15.9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ht="15.9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ht="15.9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ht="15.9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ht="15.9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ht="15.9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ht="15.9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ht="15.9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ht="15.9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ht="15.9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ht="15.9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ht="15.9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ht="15.9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ht="15.9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ht="15.9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ht="15.9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ht="15.9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ht="15.9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ht="15.9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ht="15.9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ht="15.9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ht="15.9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ht="15.9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ht="15.9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ht="15.9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ht="15.9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ht="15.9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ht="15.9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ht="15.9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ht="15.9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ht="15.9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ht="15.9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ht="15.9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ht="15.9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ht="15.9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ht="15.9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ht="15.9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ht="15.9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ht="15.9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ht="15.9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ht="15.9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ht="15.9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ht="15.9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ht="15.9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ht="15.9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ht="15.9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ht="15.9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ht="15.9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ht="15.9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ht="15.9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ht="15.9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ht="15.9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ht="15.9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ht="15.9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ht="15.9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ht="15.9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ht="15.9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ht="15.9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ht="15.9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ht="15.9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ht="15.9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ht="15.9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ht="15.9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ht="15.9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ht="15.9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ht="15.9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ht="15.9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ht="15.9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ht="15.9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ht="15.9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ht="15.9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ht="15.9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ht="15.9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ht="15.9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ht="15.9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ht="15.9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ht="15.9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ht="15.9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ht="15.9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ht="15.9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ht="15.9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ht="15.9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ht="15.9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ht="15.9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ht="15.9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ht="15.9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ht="15.9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ht="15.9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ht="15.9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ht="15.9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ht="15.9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ht="15.9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ht="15.9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ht="15.9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ht="15.9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ht="15.9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ht="15.9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ht="15.9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ht="15.9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ht="15.9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ht="15.9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ht="15.9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ht="15.9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ht="15.9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ht="15.9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ht="15.9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ht="15.9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ht="15.9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ht="15.9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ht="15.9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ht="15.9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ht="15.9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ht="15.9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ht="15.9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ht="15.9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ht="15.9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ht="15.9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ht="15.9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ht="15.9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ht="15.9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ht="15.9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ht="15.9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ht="15.9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ht="15.9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ht="15.9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ht="15.9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ht="15.9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ht="15.9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ht="15.9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ht="15.9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ht="15.9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ht="15.9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ht="15.9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ht="15.9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ht="15.9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ht="15.9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ht="15.9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ht="15.9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ht="15.9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ht="15.9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ht="15.9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ht="15.9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ht="15.9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ht="15.9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ht="15.9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ht="15.9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ht="15.9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ht="15.9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ht="15.9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ht="15.9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ht="15.9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ht="15.9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ht="15.9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ht="15.9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ht="15.9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ht="15.9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ht="15.9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ht="15.9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ht="15.9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ht="15.9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ht="15.9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ht="15.9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ht="15.9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ht="15.9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ht="15.9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ht="15.9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ht="15.9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ht="15.9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ht="15.9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ht="15.9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ht="15.9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ht="15.9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ht="15.9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ht="15.9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ht="15.9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ht="15.9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ht="15.9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ht="15.9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ht="15.9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ht="15.9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ht="15.9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ht="15.9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ht="15.9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ht="15.9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ht="15.9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ht="15.9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ht="15.9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ht="15.9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ht="15.9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ht="15.9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ht="15.9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ht="15.9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ht="15.9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ht="15.9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ht="15.9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ht="15.9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ht="15.9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ht="15.9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ht="15.9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ht="15.9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ht="15.9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ht="15.9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ht="15.9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ht="15.9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ht="15.9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ht="15.9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ht="15.9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ht="15.9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ht="15.9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ht="15.9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ht="15.9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ht="15.9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ht="15.9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ht="15.9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ht="15.9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ht="15.9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ht="15.9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ht="15.9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ht="15.9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ht="15.9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ht="15.9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ht="15.9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ht="15.9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ht="15.9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ht="15.9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ht="15.9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ht="15.9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ht="15.9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ht="15.9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ht="15.9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ht="15.9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ht="15.9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ht="15.9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ht="15.9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ht="15.9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ht="15.9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ht="15.9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ht="15.9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ht="15.9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ht="15.9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ht="15.9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ht="15.9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ht="15.9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ht="15.9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ht="15.9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ht="15.9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ht="15.9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ht="15.9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ht="15.9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ht="15.9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ht="15.9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ht="15.9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ht="15.9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ht="15.9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ht="15.9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ht="15.9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ht="15.9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ht="15.9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ht="15.9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ht="15.9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ht="15.9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ht="15.9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ht="15.9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ht="15.9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ht="15.9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ht="15.9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ht="15.9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ht="15.9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ht="15.9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ht="15.9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ht="15.9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ht="15.9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ht="15.9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ht="15.9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ht="15.9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ht="15.9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ht="15.9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ht="15.9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ht="15.9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ht="15.9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ht="15.9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ht="15.9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ht="15.9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ht="15.9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ht="15.9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ht="15.9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ht="15.9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ht="15.9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ht="15.9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ht="15.9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ht="15.9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ht="15.9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ht="15.9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ht="15.9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ht="15.9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ht="15.9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15.9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ht="15.9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15.9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ht="15.9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15.9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ht="15.9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15.9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ht="15.9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ht="15.9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ht="15.9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ht="15.9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ht="15.9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ht="15.9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ht="15.9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ht="15.9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ht="15.9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ht="15.9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ht="15.9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ht="15.9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ht="15.9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ht="15.9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ht="15.9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ht="15.9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ht="15.9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ht="15.9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ht="15.9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ht="15.9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ht="15.9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ht="15.9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ht="15.9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ht="15.9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ht="15.9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ht="15.9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ht="15.9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ht="15.9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ht="15.9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ht="15.9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ht="15.9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ht="15.9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ht="15.9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ht="15.9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ht="15.9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ht="15.9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ht="15.9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ht="15.9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ht="15.9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ht="15.9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ht="15.9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ht="15.9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ht="15.9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ht="15.9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ht="15.9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ht="15.9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ht="15.9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ht="15.9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ht="15.9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ht="15.9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ht="15.9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ht="15.9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ht="15.9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ht="15.9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ht="15.9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ht="15.9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ht="15.9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ht="15.9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ht="15.9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ht="15.9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ht="15.9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ht="15.9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ht="15.9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ht="15.9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ht="15.9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ht="15.9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ht="15.9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ht="15.9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ht="15.9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ht="15.9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ht="15.9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ht="15.9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ht="15.9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ht="15.9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ht="15.9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ht="15.9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ht="15.9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ht="15.9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ht="15.9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ht="15.9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ht="15.9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ht="15.9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ht="15.9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ht="15.9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ht="15.9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ht="15.9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ht="15.9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ht="15.9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ht="15.9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ht="15.9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ht="15.9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ht="15.9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ht="15.9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ht="15.9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ht="15.9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ht="15.9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ht="15.9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ht="15.9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ht="15.9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ht="15.9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ht="15.9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ht="15.9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ht="15.9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ht="15.9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ht="15.9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ht="15.9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ht="15.9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ht="15.9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ht="15.9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ht="15.9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ht="15.9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ht="15.9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ht="15.9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ht="15.9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ht="15.9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ht="15.9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ht="15.9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ht="15.9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ht="15.9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ht="15.9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ht="15.9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ht="15.9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ht="15.9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ht="15.9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ht="15.9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ht="15.9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ht="15.9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ht="15.9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ht="15.9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ht="15.9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ht="15.9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ht="15.9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ht="15.9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ht="15.9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ht="15.9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ht="15.9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ht="15.9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ht="15.9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ht="15.9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ht="15.9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ht="15.9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ht="15.9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ht="15.9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ht="15.9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ht="15.9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ht="15.9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ht="15.9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ht="15.9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ht="15.9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ht="15.9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ht="15.9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ht="15.9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ht="15.9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ht="15.9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ht="15.9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ht="15.9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ht="15.9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ht="15.9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ht="15.9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ht="15.9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ht="15.9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ht="15.9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ht="15.9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ht="15.9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ht="15.9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ht="15.9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ht="15.9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ht="15.9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ht="15.9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ht="15.9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ht="15.9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ht="15.9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ht="15.9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ht="15.9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ht="15.9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ht="15.9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ht="15.9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ht="15.9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ht="15.9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ht="15.9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ht="15.9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ht="15.9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ht="15.9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ht="15.9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ht="15.9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ht="15.9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ht="15.9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ht="15.9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ht="15.9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ht="15.9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ht="15.9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ht="15.9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ht="15.9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ht="15.9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ht="15.9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ht="15.9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ht="15.9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ht="15.9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ht="15.9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ht="15.9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ht="15.9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ht="15.9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ht="15.9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ht="15.9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ht="15.9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ht="15.9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ht="15.9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ht="15.9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ht="15.9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ht="15.9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ht="15.9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ht="15.9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ht="15.9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ht="15.9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ht="15.9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ht="15.9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ht="15.9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ht="15.9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ht="15.9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ht="15.9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ht="15.9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ht="15.9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ht="15.9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ht="15.9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ht="15.9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ht="15.9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ht="15.9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ht="15.9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ht="15.9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ht="15.9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ht="15.9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ht="15.9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ht="15.9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ht="15.9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ht="15.9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ht="15.9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ht="15.9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ht="15.9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ht="15.9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ht="15.9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ht="15.9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ht="15.9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ht="15.9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ht="15.9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ht="15.9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ht="15.9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ht="15.9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ht="15.9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ht="15.9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ht="15.9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ht="15.9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ht="15.9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ht="15.9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ht="15.9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ht="15.9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ht="15.9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ht="15.9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ht="15.9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ht="15.9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ht="15.9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ht="15.9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ht="15.9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ht="15.9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ht="15.9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ht="15.9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ht="15.9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ht="15.9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ht="15.9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ht="15.9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ht="15.9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ht="15.9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ht="15.9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ht="15.9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ht="15.9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ht="15.9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ht="15.9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ht="15.9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ht="15.9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ht="15.9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ht="15.9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ht="15.9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ht="15.9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ht="15.9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ht="15.9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ht="15.9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ht="15.9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ht="15.9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ht="15.9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ht="15.9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ht="15.9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ht="15.9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ht="15.9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ht="15.9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ht="15.9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ht="15.9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ht="15.9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ht="15.9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ht="15.9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ht="15.9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ht="15.9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ht="15.9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ht="15.9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ht="15.9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ht="15.9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ht="15.9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ht="15.9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ht="15.9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ht="15.9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ht="15.9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ht="15.9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ht="15.9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ht="15.9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ht="15.9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ht="15.9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ht="15.9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ht="15.9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ht="15.9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ht="15.9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ht="15.9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ht="15.9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ht="15.9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ht="15.9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ht="15.9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ht="15.9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ht="15.9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ht="15.9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ht="15.9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ht="15.9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ht="15.9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ht="15.9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ht="15.9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ht="15.9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ht="15.9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ht="15.9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  <row r="839" spans="1:36" ht="15.9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</row>
    <row r="840" spans="1:36" ht="15.9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</row>
    <row r="841" spans="1:36" ht="15.9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</row>
    <row r="842" spans="1:36" ht="15.9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</row>
    <row r="843" spans="1:36" ht="15.9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</row>
    <row r="844" spans="1:36" ht="15.9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</row>
    <row r="845" spans="1:36" ht="15.9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</row>
    <row r="846" spans="1:36" ht="15.9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</row>
    <row r="847" spans="1:36" ht="15.9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</row>
    <row r="848" spans="1:36" ht="15.9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</row>
    <row r="849" spans="1:36" ht="15.9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</row>
    <row r="850" spans="1:36" ht="15.9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</row>
    <row r="851" spans="1:36" ht="15.9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</row>
    <row r="852" spans="1:36" ht="15.9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</row>
    <row r="853" spans="1:36" ht="15.9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</row>
    <row r="854" spans="1:36" ht="15.9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</row>
    <row r="855" spans="1:36" ht="15.9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</row>
    <row r="856" spans="1:36" ht="15.9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</row>
    <row r="857" spans="1:36" ht="15.9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</row>
    <row r="858" spans="1:36" ht="15.9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</row>
    <row r="859" spans="1:36" ht="15.9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</row>
    <row r="860" spans="1:36" ht="15.9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</row>
    <row r="861" spans="1:36" ht="15.9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</row>
    <row r="862" spans="1:36" ht="15.9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</row>
    <row r="863" spans="1:36" ht="15.9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</row>
    <row r="864" spans="1:36" ht="15.9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</row>
    <row r="865" spans="1:36" ht="15.9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</row>
    <row r="866" spans="1:36" ht="15.9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</row>
    <row r="867" spans="1:36" ht="15.9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</row>
    <row r="868" spans="1:36" ht="15.9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</row>
    <row r="869" spans="1:36" ht="15.9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</row>
    <row r="870" spans="1:36" ht="15.9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</row>
    <row r="871" spans="1:36" ht="15.9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</row>
    <row r="872" spans="1:36" ht="15.9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</row>
    <row r="873" spans="1:36" ht="15.9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</row>
    <row r="874" spans="1:36" ht="15.9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</row>
    <row r="875" spans="1:36" ht="15.9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</row>
    <row r="876" spans="1:36" ht="15.9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</row>
    <row r="877" spans="1:36" ht="15.9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</row>
    <row r="878" spans="1:36" ht="15.9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</row>
    <row r="879" spans="1:36" ht="15.9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</row>
    <row r="880" spans="1:36" ht="15.9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</row>
    <row r="881" spans="1:36" ht="15.9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</row>
    <row r="882" spans="1:36" ht="15.9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</row>
    <row r="883" spans="1:36" ht="15.9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</row>
    <row r="884" spans="1:36" ht="15.9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</row>
    <row r="885" spans="1:36" ht="15.9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</row>
    <row r="886" spans="1:36" ht="15.9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</row>
    <row r="887" spans="1:36" ht="15.9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</row>
    <row r="888" spans="1:36" ht="15.9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</row>
    <row r="889" spans="1:36" ht="15.9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</row>
    <row r="890" spans="1:36" ht="15.9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</row>
    <row r="891" spans="1:36" ht="15.9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</row>
    <row r="892" spans="1:36" ht="15.9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</row>
    <row r="893" spans="1:36" ht="15.9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</row>
    <row r="894" spans="1:36" ht="15.9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</row>
    <row r="895" spans="1:36" ht="15.9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</row>
    <row r="896" spans="1:36" ht="15.9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</row>
    <row r="897" spans="1:36" ht="15.9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</row>
    <row r="898" spans="1:36" ht="15.9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</row>
    <row r="899" spans="1:36" ht="15.9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</row>
    <row r="900" spans="1:36" ht="15.9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</row>
    <row r="901" spans="1:36" ht="15.9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</row>
    <row r="902" spans="1:36" ht="15.9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</row>
    <row r="903" spans="1:36" ht="15.9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</row>
    <row r="904" spans="1:36" ht="15.9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</row>
    <row r="905" spans="1:36" ht="15.9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</row>
    <row r="906" spans="1:36" ht="15.9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</row>
    <row r="907" spans="1:36" ht="15.9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</row>
    <row r="908" spans="1:36" ht="15.9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</row>
    <row r="909" spans="1:36" ht="15.9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</row>
    <row r="910" spans="1:36" ht="15.9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</row>
    <row r="911" spans="1:36" ht="15.9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</row>
    <row r="912" spans="1:36" ht="15.9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</row>
    <row r="913" spans="1:36" ht="15.9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</row>
    <row r="914" spans="1:36" ht="15.9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spans="1:36" ht="15.9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spans="1:36" ht="15.9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spans="1:36" ht="15.9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spans="1:36" ht="15.9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spans="1:36" ht="15.9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spans="1:36" ht="15.9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spans="1:36" ht="15.9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spans="1:36" ht="15.9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spans="1:36" ht="15.9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spans="1:36" ht="15.9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spans="1:36" ht="15.9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spans="1:36" ht="15.9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spans="1:36" ht="15.9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spans="1:36" ht="15.9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spans="1:36" ht="15.9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spans="1:36" ht="15.9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spans="1:36" ht="15.9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spans="1:36" ht="15.9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spans="1:36" ht="15.9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spans="1:36" ht="15.9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spans="1:36" ht="15.9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spans="1:36" ht="15.9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spans="1:36" ht="15.9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spans="1:36" ht="15.9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spans="1:36" ht="15.9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spans="1:36" ht="15.9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spans="1:36" ht="15.9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spans="1:36" ht="15.9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spans="1:36" ht="15.9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spans="1:36" ht="15.9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spans="1:36" ht="15.9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spans="1:36" ht="15.9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spans="1:36" ht="15.9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spans="1:36" ht="15.9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spans="1:36" ht="15.9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spans="1:36" ht="15.9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spans="1:36" ht="15.9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</row>
    <row r="952" spans="1:36" ht="15.9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</row>
    <row r="953" spans="1:36" ht="15.9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</row>
    <row r="954" spans="1:36" ht="15.9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</row>
    <row r="955" spans="1:36" ht="15.9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</row>
    <row r="956" spans="1:36" ht="15.9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</row>
    <row r="957" spans="1:36" ht="15.9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</row>
    <row r="958" spans="1:36" ht="15.9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</row>
    <row r="959" spans="1:36" ht="15.9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</row>
    <row r="960" spans="1:36" ht="15.9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</row>
    <row r="961" spans="1:36" ht="15.9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</row>
    <row r="962" spans="1:36" ht="15.9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</row>
    <row r="963" spans="1:36" ht="15.9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</row>
    <row r="964" spans="1:36" ht="15.9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</row>
    <row r="965" spans="1:36" ht="15.9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</row>
    <row r="966" spans="1:36" ht="15.9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</row>
    <row r="967" spans="1:36" ht="15.9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</row>
    <row r="968" spans="1:36" ht="15.9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</row>
    <row r="969" spans="1:36" ht="15.9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</row>
    <row r="970" spans="1:36" ht="15.9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</row>
    <row r="971" spans="1:36" ht="15.9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</row>
    <row r="972" spans="1:36" ht="15.9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</row>
    <row r="973" spans="1:36" ht="15.9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</row>
    <row r="974" spans="1:36" ht="15.9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</row>
    <row r="975" spans="1:36" ht="15.9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</row>
    <row r="976" spans="1:36" ht="15.9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</row>
    <row r="977" spans="1:36" ht="15.9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</row>
    <row r="978" spans="1:36" ht="15.9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</row>
    <row r="979" spans="1:36" ht="15.9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</row>
    <row r="980" spans="1:36" ht="15.9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</row>
    <row r="981" spans="1:36" ht="15.9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</row>
    <row r="982" spans="1:36" ht="15.9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</row>
    <row r="983" spans="1:36" ht="15.9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</row>
    <row r="984" spans="1:36" ht="15.9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</row>
    <row r="985" spans="1:36" ht="15.9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</row>
    <row r="986" spans="1:36" ht="15.9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</row>
    <row r="987" spans="1:36" ht="15.9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</row>
    <row r="988" spans="1:36" ht="15.9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</row>
    <row r="989" spans="1:36" ht="15.9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</row>
    <row r="990" spans="1:36" ht="15.9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</row>
    <row r="991" spans="1:36" ht="15.9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</row>
    <row r="992" spans="1:36" ht="15.9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</row>
    <row r="993" spans="1:36" ht="15.9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</row>
    <row r="994" spans="1:36" ht="15.9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</row>
    <row r="995" spans="1:36" ht="15.9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</row>
    <row r="996" spans="1:36" ht="15.9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</row>
    <row r="997" spans="1:36" ht="15.9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</row>
    <row r="998" spans="1:36" ht="15.9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</row>
    <row r="999" spans="1:36" ht="15.9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</row>
    <row r="1000" spans="1:36" ht="15.9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</row>
    <row r="1001" spans="1:36" ht="15.9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</row>
    <row r="1002" spans="1:36" ht="15.9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</row>
    <row r="1003" spans="1:36" ht="15.9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H1003" s="6"/>
      <c r="AI1003" s="6"/>
      <c r="AJ1003" s="6"/>
    </row>
    <row r="1004" spans="1:36" ht="15.9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H1004" s="6"/>
      <c r="AI1004" s="6"/>
      <c r="AJ1004" s="6"/>
    </row>
    <row r="1005" spans="1:36" ht="15.9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H1005" s="6"/>
      <c r="AI1005" s="6"/>
      <c r="AJ1005" s="6"/>
    </row>
    <row r="1006" spans="1:36" ht="15.9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H1006" s="6"/>
      <c r="AI1006" s="6"/>
      <c r="AJ1006" s="6"/>
    </row>
    <row r="1007" spans="1:36" ht="15.9" customHeight="1">
      <c r="A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E1007" s="6"/>
      <c r="AH1007" s="6"/>
      <c r="AI1007" s="6"/>
      <c r="AJ1007" s="6"/>
    </row>
    <row r="1008" spans="1:36" ht="15.9" customHeight="1">
      <c r="A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E1008" s="6"/>
      <c r="AH1008" s="6"/>
      <c r="AI1008" s="6"/>
      <c r="AJ1008" s="6"/>
    </row>
  </sheetData>
  <sheetProtection password="C98C" sheet="1" objects="1" scenarios="1"/>
  <mergeCells count="382">
    <mergeCell ref="C83:E83"/>
    <mergeCell ref="G83:I83"/>
    <mergeCell ref="K83:M83"/>
    <mergeCell ref="O83:Q83"/>
    <mergeCell ref="S83:U83"/>
    <mergeCell ref="W83:Y83"/>
    <mergeCell ref="AA83:AC83"/>
    <mergeCell ref="C85:E85"/>
    <mergeCell ref="G85:I85"/>
    <mergeCell ref="K85:M85"/>
    <mergeCell ref="O85:Q85"/>
    <mergeCell ref="S85:U85"/>
    <mergeCell ref="W85:Y85"/>
    <mergeCell ref="AA85:AC85"/>
    <mergeCell ref="G96:Y97"/>
    <mergeCell ref="G90:I90"/>
    <mergeCell ref="W90:Y90"/>
    <mergeCell ref="G91:I91"/>
    <mergeCell ref="K91:U93"/>
    <mergeCell ref="W91:Y91"/>
    <mergeCell ref="AB92:AD92"/>
    <mergeCell ref="C86:E86"/>
    <mergeCell ref="G86:I86"/>
    <mergeCell ref="K86:M86"/>
    <mergeCell ref="O86:Q86"/>
    <mergeCell ref="S86:U86"/>
    <mergeCell ref="W86:Y86"/>
    <mergeCell ref="AA86:AC86"/>
    <mergeCell ref="C88:E88"/>
    <mergeCell ref="G88:I88"/>
    <mergeCell ref="K88:M88"/>
    <mergeCell ref="O88:Q88"/>
    <mergeCell ref="S88:U88"/>
    <mergeCell ref="W88:Y88"/>
    <mergeCell ref="AA88:AC88"/>
    <mergeCell ref="C80:E80"/>
    <mergeCell ref="G80:I80"/>
    <mergeCell ref="K80:M80"/>
    <mergeCell ref="O80:Q80"/>
    <mergeCell ref="S80:U80"/>
    <mergeCell ref="W80:Y80"/>
    <mergeCell ref="AA80:AC80"/>
    <mergeCell ref="C82:E82"/>
    <mergeCell ref="G82:I82"/>
    <mergeCell ref="K82:M82"/>
    <mergeCell ref="O82:Q82"/>
    <mergeCell ref="S82:U82"/>
    <mergeCell ref="W82:Y82"/>
    <mergeCell ref="AA82:AC82"/>
    <mergeCell ref="C77:E77"/>
    <mergeCell ref="G77:I77"/>
    <mergeCell ref="K77:M77"/>
    <mergeCell ref="O77:Q77"/>
    <mergeCell ref="S77:U77"/>
    <mergeCell ref="W77:Y77"/>
    <mergeCell ref="AA77:AC77"/>
    <mergeCell ref="C79:E79"/>
    <mergeCell ref="G79:I79"/>
    <mergeCell ref="K79:M79"/>
    <mergeCell ref="O79:Q79"/>
    <mergeCell ref="S79:U79"/>
    <mergeCell ref="W79:Y79"/>
    <mergeCell ref="AA79:AC79"/>
    <mergeCell ref="C74:E74"/>
    <mergeCell ref="G74:I74"/>
    <mergeCell ref="K74:M74"/>
    <mergeCell ref="O74:Q74"/>
    <mergeCell ref="S74:U74"/>
    <mergeCell ref="W74:Y74"/>
    <mergeCell ref="AA74:AC74"/>
    <mergeCell ref="C76:E76"/>
    <mergeCell ref="G76:I76"/>
    <mergeCell ref="K76:M76"/>
    <mergeCell ref="O76:Q76"/>
    <mergeCell ref="S76:U76"/>
    <mergeCell ref="W76:Y76"/>
    <mergeCell ref="AA76:AC76"/>
    <mergeCell ref="C71:E71"/>
    <mergeCell ref="G71:I71"/>
    <mergeCell ref="K71:M71"/>
    <mergeCell ref="O71:Q71"/>
    <mergeCell ref="S71:U71"/>
    <mergeCell ref="W71:Y71"/>
    <mergeCell ref="AA71:AC71"/>
    <mergeCell ref="C73:E73"/>
    <mergeCell ref="G73:I73"/>
    <mergeCell ref="K73:M73"/>
    <mergeCell ref="O73:Q73"/>
    <mergeCell ref="S73:U73"/>
    <mergeCell ref="W73:Y73"/>
    <mergeCell ref="AA73:AC73"/>
    <mergeCell ref="C68:E68"/>
    <mergeCell ref="G68:I68"/>
    <mergeCell ref="K68:M68"/>
    <mergeCell ref="O68:Q68"/>
    <mergeCell ref="S68:U68"/>
    <mergeCell ref="W68:Y68"/>
    <mergeCell ref="AA68:AC68"/>
    <mergeCell ref="C70:E70"/>
    <mergeCell ref="G70:I70"/>
    <mergeCell ref="K70:M70"/>
    <mergeCell ref="O70:Q70"/>
    <mergeCell ref="S70:U70"/>
    <mergeCell ref="W70:Y70"/>
    <mergeCell ref="AA70:AC70"/>
    <mergeCell ref="C65:E65"/>
    <mergeCell ref="G65:I65"/>
    <mergeCell ref="K65:M65"/>
    <mergeCell ref="O65:Q65"/>
    <mergeCell ref="S65:U65"/>
    <mergeCell ref="W65:Y65"/>
    <mergeCell ref="AA65:AC65"/>
    <mergeCell ref="C67:E67"/>
    <mergeCell ref="G67:I67"/>
    <mergeCell ref="K67:M67"/>
    <mergeCell ref="O67:Q67"/>
    <mergeCell ref="S67:U67"/>
    <mergeCell ref="W67:Y67"/>
    <mergeCell ref="AA67:AC67"/>
    <mergeCell ref="AA64:AC64"/>
    <mergeCell ref="AF62:AH62"/>
    <mergeCell ref="AG63:AH63"/>
    <mergeCell ref="S62:T63"/>
    <mergeCell ref="U62:V63"/>
    <mergeCell ref="W62:X63"/>
    <mergeCell ref="Y62:Z63"/>
    <mergeCell ref="AA62:AC63"/>
    <mergeCell ref="AD62:AD63"/>
    <mergeCell ref="B62:E63"/>
    <mergeCell ref="F62:N63"/>
    <mergeCell ref="O62:R63"/>
    <mergeCell ref="C64:E64"/>
    <mergeCell ref="G64:I64"/>
    <mergeCell ref="K64:M64"/>
    <mergeCell ref="O64:Q64"/>
    <mergeCell ref="S64:U64"/>
    <mergeCell ref="W64:Y64"/>
    <mergeCell ref="AA10:AC10"/>
    <mergeCell ref="AA11:AC11"/>
    <mergeCell ref="B2:E3"/>
    <mergeCell ref="F2:N3"/>
    <mergeCell ref="O2:R3"/>
    <mergeCell ref="W17:Y17"/>
    <mergeCell ref="W26:Y26"/>
    <mergeCell ref="AA30:AC30"/>
    <mergeCell ref="W25:Y25"/>
    <mergeCell ref="C14:E14"/>
    <mergeCell ref="G14:I14"/>
    <mergeCell ref="W10:Y10"/>
    <mergeCell ref="W7:Y7"/>
    <mergeCell ref="C17:E17"/>
    <mergeCell ref="S7:U7"/>
    <mergeCell ref="S8:U8"/>
    <mergeCell ref="K16:M16"/>
    <mergeCell ref="G13:I13"/>
    <mergeCell ref="G7:I7"/>
    <mergeCell ref="S17:U17"/>
    <mergeCell ref="S11:U11"/>
    <mergeCell ref="W28:Y28"/>
    <mergeCell ref="C22:E22"/>
    <mergeCell ref="W4:Y4"/>
    <mergeCell ref="V40:X40"/>
    <mergeCell ref="Z40:AB40"/>
    <mergeCell ref="I43:K43"/>
    <mergeCell ref="AA20:AC20"/>
    <mergeCell ref="AA22:AC22"/>
    <mergeCell ref="AA23:AC23"/>
    <mergeCell ref="W23:Y23"/>
    <mergeCell ref="AA25:AC25"/>
    <mergeCell ref="W31:Y31"/>
    <mergeCell ref="K20:M20"/>
    <mergeCell ref="O20:Q20"/>
    <mergeCell ref="W22:Y22"/>
    <mergeCell ref="AA26:AC26"/>
    <mergeCell ref="W30:Y30"/>
    <mergeCell ref="G31:I31"/>
    <mergeCell ref="O28:Q28"/>
    <mergeCell ref="S28:U28"/>
    <mergeCell ref="G28:I28"/>
    <mergeCell ref="K28:M28"/>
    <mergeCell ref="G20:I20"/>
    <mergeCell ref="M42:O42"/>
    <mergeCell ref="B35:AD35"/>
    <mergeCell ref="C26:E26"/>
    <mergeCell ref="V44:X44"/>
    <mergeCell ref="Z44:AB44"/>
    <mergeCell ref="AA28:AC28"/>
    <mergeCell ref="K31:U33"/>
    <mergeCell ref="D43:G43"/>
    <mergeCell ref="D44:G44"/>
    <mergeCell ref="D37:O37"/>
    <mergeCell ref="D38:G38"/>
    <mergeCell ref="I38:K38"/>
    <mergeCell ref="M38:O38"/>
    <mergeCell ref="R37:AB37"/>
    <mergeCell ref="R38:T38"/>
    <mergeCell ref="V38:X38"/>
    <mergeCell ref="Z38:AB38"/>
    <mergeCell ref="R43:T43"/>
    <mergeCell ref="V43:X43"/>
    <mergeCell ref="Z43:AB43"/>
    <mergeCell ref="R41:T41"/>
    <mergeCell ref="V41:X41"/>
    <mergeCell ref="Z41:AB41"/>
    <mergeCell ref="V39:X39"/>
    <mergeCell ref="C28:E28"/>
    <mergeCell ref="Z39:AB39"/>
    <mergeCell ref="R40:T40"/>
    <mergeCell ref="I49:K49"/>
    <mergeCell ref="M49:O49"/>
    <mergeCell ref="R39:T39"/>
    <mergeCell ref="I39:K39"/>
    <mergeCell ref="I40:K40"/>
    <mergeCell ref="I41:K41"/>
    <mergeCell ref="M41:O41"/>
    <mergeCell ref="R48:T48"/>
    <mergeCell ref="R46:T46"/>
    <mergeCell ref="I48:K48"/>
    <mergeCell ref="M48:O48"/>
    <mergeCell ref="I45:K45"/>
    <mergeCell ref="M45:O45"/>
    <mergeCell ref="I46:K46"/>
    <mergeCell ref="M46:O46"/>
    <mergeCell ref="I47:K47"/>
    <mergeCell ref="M47:O47"/>
    <mergeCell ref="M40:O40"/>
    <mergeCell ref="R49:T49"/>
    <mergeCell ref="M39:O39"/>
    <mergeCell ref="M44:O44"/>
    <mergeCell ref="M43:O43"/>
    <mergeCell ref="I44:K44"/>
    <mergeCell ref="R42:T42"/>
    <mergeCell ref="D47:G47"/>
    <mergeCell ref="D48:G48"/>
    <mergeCell ref="S20:U20"/>
    <mergeCell ref="K22:M22"/>
    <mergeCell ref="O22:Q22"/>
    <mergeCell ref="G26:I26"/>
    <mergeCell ref="S26:U26"/>
    <mergeCell ref="G23:I23"/>
    <mergeCell ref="K23:M23"/>
    <mergeCell ref="O23:Q23"/>
    <mergeCell ref="S23:U23"/>
    <mergeCell ref="S25:U25"/>
    <mergeCell ref="O25:Q25"/>
    <mergeCell ref="K25:M25"/>
    <mergeCell ref="K26:M26"/>
    <mergeCell ref="O26:Q26"/>
    <mergeCell ref="S22:U22"/>
    <mergeCell ref="G30:I30"/>
    <mergeCell ref="G25:I25"/>
    <mergeCell ref="D41:G41"/>
    <mergeCell ref="D42:G42"/>
    <mergeCell ref="I42:K42"/>
    <mergeCell ref="R44:T44"/>
    <mergeCell ref="AA4:AC4"/>
    <mergeCell ref="AF2:AF4"/>
    <mergeCell ref="AG2:AG4"/>
    <mergeCell ref="O4:Q4"/>
    <mergeCell ref="O5:Q5"/>
    <mergeCell ref="S4:U4"/>
    <mergeCell ref="S5:U5"/>
    <mergeCell ref="AA5:AC5"/>
    <mergeCell ref="W5:Y5"/>
    <mergeCell ref="O14:Q14"/>
    <mergeCell ref="S14:U14"/>
    <mergeCell ref="W14:Y14"/>
    <mergeCell ref="G19:I19"/>
    <mergeCell ref="W20:Y20"/>
    <mergeCell ref="G17:I17"/>
    <mergeCell ref="K17:M17"/>
    <mergeCell ref="S16:U16"/>
    <mergeCell ref="AA7:AC7"/>
    <mergeCell ref="W8:Y8"/>
    <mergeCell ref="AA8:AC8"/>
    <mergeCell ref="S13:U13"/>
    <mergeCell ref="O7:Q7"/>
    <mergeCell ref="K8:M8"/>
    <mergeCell ref="O11:Q11"/>
    <mergeCell ref="O8:Q8"/>
    <mergeCell ref="G11:I11"/>
    <mergeCell ref="G8:I8"/>
    <mergeCell ref="K10:M10"/>
    <mergeCell ref="O10:Q10"/>
    <mergeCell ref="S10:U10"/>
    <mergeCell ref="K13:M13"/>
    <mergeCell ref="O13:Q13"/>
    <mergeCell ref="W11:Y11"/>
    <mergeCell ref="AA19:AC19"/>
    <mergeCell ref="K19:M19"/>
    <mergeCell ref="O19:Q19"/>
    <mergeCell ref="S19:U19"/>
    <mergeCell ref="O17:Q17"/>
    <mergeCell ref="W19:Y19"/>
    <mergeCell ref="O16:Q16"/>
    <mergeCell ref="W16:Y16"/>
    <mergeCell ref="C23:E23"/>
    <mergeCell ref="C20:E20"/>
    <mergeCell ref="G22:I22"/>
    <mergeCell ref="AA14:AC14"/>
    <mergeCell ref="AA13:AC13"/>
    <mergeCell ref="AA16:AC16"/>
    <mergeCell ref="AA17:AC17"/>
    <mergeCell ref="W13:Y13"/>
    <mergeCell ref="D50:G50"/>
    <mergeCell ref="D51:G51"/>
    <mergeCell ref="D52:G52"/>
    <mergeCell ref="D53:G53"/>
    <mergeCell ref="I50:K50"/>
    <mergeCell ref="I51:K51"/>
    <mergeCell ref="I52:K52"/>
    <mergeCell ref="I53:K53"/>
    <mergeCell ref="M50:O50"/>
    <mergeCell ref="M51:O51"/>
    <mergeCell ref="M52:O52"/>
    <mergeCell ref="M53:O53"/>
    <mergeCell ref="R51:T51"/>
    <mergeCell ref="V51:X51"/>
    <mergeCell ref="Z51:AB51"/>
    <mergeCell ref="R52:T52"/>
    <mergeCell ref="V52:X52"/>
    <mergeCell ref="Z52:AB52"/>
    <mergeCell ref="R53:T53"/>
    <mergeCell ref="C4:E4"/>
    <mergeCell ref="G4:I4"/>
    <mergeCell ref="G5:I5"/>
    <mergeCell ref="K4:M4"/>
    <mergeCell ref="K5:M5"/>
    <mergeCell ref="D49:G49"/>
    <mergeCell ref="D39:G39"/>
    <mergeCell ref="D40:G40"/>
    <mergeCell ref="K11:M11"/>
    <mergeCell ref="K7:M7"/>
    <mergeCell ref="C16:E16"/>
    <mergeCell ref="C19:E19"/>
    <mergeCell ref="C8:E8"/>
    <mergeCell ref="G16:I16"/>
    <mergeCell ref="G10:I10"/>
    <mergeCell ref="C11:E11"/>
    <mergeCell ref="C25:E25"/>
    <mergeCell ref="K14:M14"/>
    <mergeCell ref="C7:E7"/>
    <mergeCell ref="C10:E10"/>
    <mergeCell ref="C13:E13"/>
    <mergeCell ref="C5:E5"/>
    <mergeCell ref="D45:G45"/>
    <mergeCell ref="D46:G46"/>
    <mergeCell ref="V53:X53"/>
    <mergeCell ref="Z53:AB53"/>
    <mergeCell ref="Z48:AB48"/>
    <mergeCell ref="V46:X46"/>
    <mergeCell ref="Z46:AB46"/>
    <mergeCell ref="R47:T47"/>
    <mergeCell ref="V47:X47"/>
    <mergeCell ref="Z47:AB47"/>
    <mergeCell ref="R45:T45"/>
    <mergeCell ref="V45:X45"/>
    <mergeCell ref="Z45:AB45"/>
    <mergeCell ref="AD1:AG1"/>
    <mergeCell ref="V1:Y1"/>
    <mergeCell ref="Z1:AC1"/>
    <mergeCell ref="A61:Q61"/>
    <mergeCell ref="R61:U61"/>
    <mergeCell ref="V61:Y61"/>
    <mergeCell ref="Z61:AC61"/>
    <mergeCell ref="AD61:AG61"/>
    <mergeCell ref="S2:T3"/>
    <mergeCell ref="U2:V3"/>
    <mergeCell ref="W2:X3"/>
    <mergeCell ref="Y2:Z3"/>
    <mergeCell ref="AA2:AC3"/>
    <mergeCell ref="AD2:AD3"/>
    <mergeCell ref="A1:Q1"/>
    <mergeCell ref="R1:U1"/>
    <mergeCell ref="V49:X49"/>
    <mergeCell ref="Z49:AB49"/>
    <mergeCell ref="R50:T50"/>
    <mergeCell ref="V42:X42"/>
    <mergeCell ref="Z42:AB42"/>
    <mergeCell ref="V50:X50"/>
    <mergeCell ref="Z50:AB50"/>
    <mergeCell ref="V48:X48"/>
  </mergeCells>
  <phoneticPr fontId="1" type="noConversion"/>
  <dataValidations count="3">
    <dataValidation type="list" allowBlank="1" showInputMessage="1" showErrorMessage="1" promptTitle="部別" sqref="R1:U1">
      <formula1>"國中部,高中部"</formula1>
    </dataValidation>
    <dataValidation type="list" allowBlank="1" showInputMessage="1" showErrorMessage="1" promptTitle="年級" sqref="V1:Y1">
      <formula1>"一年,二年,三年"</formula1>
    </dataValidation>
    <dataValidation type="list" allowBlank="1" showInputMessage="1" showErrorMessage="1" sqref="Z1:AC1">
      <formula1>"甲班,乙班,丙班,丁班,戊班,己班,庚班"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fitToHeight="2" orientation="portrait" r:id="rId1"/>
  <rowBreaks count="1" manualBreakCount="1">
    <brk id="6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班級座位表B(前門在左)-測試版</vt:lpstr>
      <vt:lpstr>班級座位表 A(前門在右)-測試版</vt:lpstr>
      <vt:lpstr>'班級座位表 A(前門在右)-測試版'!Print_Area</vt:lpstr>
      <vt:lpstr>'班級座位表B(前門在左)-測試版'!Print_Area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EricLinx</dc:creator>
  <cp:lastModifiedBy>黃泓璋</cp:lastModifiedBy>
  <cp:lastPrinted>2025-09-02T00:21:33Z</cp:lastPrinted>
  <dcterms:created xsi:type="dcterms:W3CDTF">2007-08-15T05:57:12Z</dcterms:created>
  <dcterms:modified xsi:type="dcterms:W3CDTF">2025-09-02T23:09:04Z</dcterms:modified>
</cp:coreProperties>
</file>